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30DEE2A5-2361-46F6-B738-21DFBC8E5FC9}" xr6:coauthVersionLast="47" xr6:coauthVersionMax="47" xr10:uidLastSave="{00000000-0000-0000-0000-000000000000}"/>
  <bookViews>
    <workbookView xWindow="-120" yWindow="-120" windowWidth="20640" windowHeight="11310" firstSheet="4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10" r:id="rId5"/>
    <sheet name="B 10.04.01.40." sheetId="5" r:id="rId6"/>
    <sheet name="D 04.01.02.01." sheetId="7" r:id="rId7"/>
    <sheet name="D 04.02.01.04." sheetId="8" r:id="rId8"/>
    <sheet name="S 06.02.01.01." sheetId="9" r:id="rId9"/>
  </sheets>
  <calcPr calcId="181029"/>
</workbook>
</file>

<file path=xl/calcChain.xml><?xml version="1.0" encoding="utf-8"?>
<calcChain xmlns="http://schemas.openxmlformats.org/spreadsheetml/2006/main">
  <c r="L37" i="10" l="1"/>
  <c r="L36" i="10" s="1"/>
  <c r="I38" i="10"/>
  <c r="I37" i="10" s="1"/>
  <c r="I36" i="10" s="1"/>
  <c r="J38" i="10"/>
  <c r="J37" i="10" s="1"/>
  <c r="J36" i="10" s="1"/>
  <c r="K38" i="10"/>
  <c r="K37" i="10" s="1"/>
  <c r="K36" i="10" s="1"/>
  <c r="K35" i="10" s="1"/>
  <c r="L38" i="10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J68" i="10"/>
  <c r="J67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J106" i="10"/>
  <c r="J105" i="10" s="1"/>
  <c r="J104" i="10" s="1"/>
  <c r="K106" i="10"/>
  <c r="K105" i="10" s="1"/>
  <c r="L106" i="10"/>
  <c r="L105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I139" i="10" s="1"/>
  <c r="J142" i="10"/>
  <c r="J141" i="10" s="1"/>
  <c r="J140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I159" i="10" s="1"/>
  <c r="I158" i="10" s="1"/>
  <c r="J161" i="10"/>
  <c r="J160" i="10" s="1"/>
  <c r="K161" i="10"/>
  <c r="K160" i="10" s="1"/>
  <c r="L161" i="10"/>
  <c r="L160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K171" i="10"/>
  <c r="K170" i="10" s="1"/>
  <c r="K169" i="10" s="1"/>
  <c r="L171" i="10"/>
  <c r="L170" i="10" s="1"/>
  <c r="L169" i="10" s="1"/>
  <c r="I175" i="10"/>
  <c r="I174" i="10" s="1"/>
  <c r="J175" i="10"/>
  <c r="J174" i="10" s="1"/>
  <c r="K175" i="10"/>
  <c r="K174" i="10" s="1"/>
  <c r="K173" i="10" s="1"/>
  <c r="L175" i="10"/>
  <c r="L174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I218" i="10"/>
  <c r="I217" i="10" s="1"/>
  <c r="J218" i="10"/>
  <c r="J217" i="10" s="1"/>
  <c r="J216" i="10" s="1"/>
  <c r="K218" i="10"/>
  <c r="K217" i="10" s="1"/>
  <c r="L218" i="10"/>
  <c r="L217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4" i="10"/>
  <c r="I233" i="10" s="1"/>
  <c r="I232" i="10" s="1"/>
  <c r="J234" i="10"/>
  <c r="J233" i="10" s="1"/>
  <c r="J232" i="10" s="1"/>
  <c r="K234" i="10"/>
  <c r="K233" i="10" s="1"/>
  <c r="K232" i="10" s="1"/>
  <c r="L234" i="10"/>
  <c r="L233" i="10" s="1"/>
  <c r="L232" i="10" s="1"/>
  <c r="I241" i="10"/>
  <c r="I240" i="10" s="1"/>
  <c r="J241" i="10"/>
  <c r="J240" i="10" s="1"/>
  <c r="K241" i="10"/>
  <c r="K240" i="10" s="1"/>
  <c r="L241" i="10"/>
  <c r="L240" i="10" s="1"/>
  <c r="I243" i="10"/>
  <c r="J243" i="10"/>
  <c r="K243" i="10"/>
  <c r="L243" i="10"/>
  <c r="I246" i="10"/>
  <c r="J246" i="10"/>
  <c r="K246" i="10"/>
  <c r="L246" i="10"/>
  <c r="I250" i="10"/>
  <c r="I249" i="10" s="1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I262" i="10"/>
  <c r="I261" i="10" s="1"/>
  <c r="J262" i="10"/>
  <c r="J261" i="10" s="1"/>
  <c r="K262" i="10"/>
  <c r="K261" i="10" s="1"/>
  <c r="L262" i="10"/>
  <c r="L261" i="10" s="1"/>
  <c r="I265" i="10"/>
  <c r="I264" i="10" s="1"/>
  <c r="J265" i="10"/>
  <c r="J264" i="10" s="1"/>
  <c r="K265" i="10"/>
  <c r="K264" i="10" s="1"/>
  <c r="L265" i="10"/>
  <c r="L264" i="10" s="1"/>
  <c r="I268" i="10"/>
  <c r="I267" i="10" s="1"/>
  <c r="J268" i="10"/>
  <c r="J267" i="10" s="1"/>
  <c r="K268" i="10"/>
  <c r="K267" i="10" s="1"/>
  <c r="L268" i="10"/>
  <c r="L267" i="10" s="1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I338" i="10"/>
  <c r="I337" i="10" s="1"/>
  <c r="J338" i="10"/>
  <c r="J337" i="10" s="1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9" i="10"/>
  <c r="I358" i="10" s="1"/>
  <c r="J359" i="10"/>
  <c r="J358" i="10" s="1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5" i="10"/>
  <c r="I364" i="10" s="1"/>
  <c r="J365" i="10"/>
  <c r="J364" i="10" s="1"/>
  <c r="K365" i="10"/>
  <c r="K364" i="10" s="1"/>
  <c r="L365" i="10"/>
  <c r="L364" i="10" s="1"/>
  <c r="I38" i="9"/>
  <c r="I37" i="9" s="1"/>
  <c r="I36" i="9" s="1"/>
  <c r="I35" i="9" s="1"/>
  <c r="J38" i="9"/>
  <c r="J37" i="9" s="1"/>
  <c r="J36" i="9" s="1"/>
  <c r="K38" i="9"/>
  <c r="K37" i="9" s="1"/>
  <c r="K36" i="9" s="1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L136" i="9"/>
  <c r="L135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I142" i="9"/>
  <c r="I141" i="9" s="1"/>
  <c r="I140" i="9" s="1"/>
  <c r="I139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K161" i="9"/>
  <c r="K160" i="9" s="1"/>
  <c r="K159" i="9" s="1"/>
  <c r="K158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I168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J216" i="9" s="1"/>
  <c r="K218" i="9"/>
  <c r="K217" i="9" s="1"/>
  <c r="L218" i="9"/>
  <c r="L217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I38" i="8"/>
  <c r="I37" i="8" s="1"/>
  <c r="I36" i="8" s="1"/>
  <c r="I35" i="8" s="1"/>
  <c r="J38" i="8"/>
  <c r="J37" i="8" s="1"/>
  <c r="J36" i="8" s="1"/>
  <c r="K38" i="8"/>
  <c r="K37" i="8" s="1"/>
  <c r="K36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L113" i="8" s="1"/>
  <c r="L120" i="8"/>
  <c r="L119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J161" i="8"/>
  <c r="J160" i="8" s="1"/>
  <c r="J159" i="8" s="1"/>
  <c r="J158" i="8" s="1"/>
  <c r="K161" i="8"/>
  <c r="K160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J175" i="8"/>
  <c r="J174" i="8" s="1"/>
  <c r="J173" i="8" s="1"/>
  <c r="K175" i="8"/>
  <c r="K174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L186" i="8" s="1"/>
  <c r="L185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I216" i="8" s="1"/>
  <c r="J218" i="8"/>
  <c r="J217" i="8" s="1"/>
  <c r="K218" i="8"/>
  <c r="K217" i="8" s="1"/>
  <c r="L218" i="8"/>
  <c r="L217" i="8" s="1"/>
  <c r="L216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J272" i="8"/>
  <c r="I273" i="8"/>
  <c r="I272" i="8" s="1"/>
  <c r="J273" i="8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J281" i="8"/>
  <c r="I282" i="8"/>
  <c r="I281" i="8" s="1"/>
  <c r="J282" i="8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J293" i="8"/>
  <c r="I294" i="8"/>
  <c r="I293" i="8" s="1"/>
  <c r="J294" i="8"/>
  <c r="K294" i="8"/>
  <c r="K293" i="8" s="1"/>
  <c r="L294" i="8"/>
  <c r="L293" i="8" s="1"/>
  <c r="J296" i="8"/>
  <c r="I297" i="8"/>
  <c r="I296" i="8" s="1"/>
  <c r="J297" i="8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J305" i="8"/>
  <c r="I306" i="8"/>
  <c r="I305" i="8" s="1"/>
  <c r="J306" i="8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J322" i="8"/>
  <c r="I323" i="8"/>
  <c r="I322" i="8" s="1"/>
  <c r="J323" i="8"/>
  <c r="K323" i="8"/>
  <c r="K322" i="8" s="1"/>
  <c r="L323" i="8"/>
  <c r="L322" i="8" s="1"/>
  <c r="J326" i="8"/>
  <c r="I327" i="8"/>
  <c r="I326" i="8" s="1"/>
  <c r="J327" i="8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J337" i="8"/>
  <c r="I338" i="8"/>
  <c r="I337" i="8" s="1"/>
  <c r="J338" i="8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J354" i="8"/>
  <c r="I355" i="8"/>
  <c r="I354" i="8" s="1"/>
  <c r="J355" i="8"/>
  <c r="K355" i="8"/>
  <c r="K354" i="8" s="1"/>
  <c r="L355" i="8"/>
  <c r="L354" i="8" s="1"/>
  <c r="J358" i="8"/>
  <c r="I359" i="8"/>
  <c r="I358" i="8" s="1"/>
  <c r="J359" i="8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L37" i="7" s="1"/>
  <c r="L36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L67" i="7"/>
  <c r="I68" i="7"/>
  <c r="I67" i="7" s="1"/>
  <c r="J68" i="7"/>
  <c r="J67" i="7" s="1"/>
  <c r="K68" i="7"/>
  <c r="K67" i="7" s="1"/>
  <c r="L68" i="7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K106" i="7"/>
  <c r="K105" i="7" s="1"/>
  <c r="K104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J142" i="7"/>
  <c r="J141" i="7" s="1"/>
  <c r="J140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K161" i="7"/>
  <c r="K160" i="7" s="1"/>
  <c r="L161" i="7"/>
  <c r="L160" i="7" s="1"/>
  <c r="I166" i="7"/>
  <c r="I165" i="7" s="1"/>
  <c r="J166" i="7"/>
  <c r="J165" i="7" s="1"/>
  <c r="K166" i="7"/>
  <c r="K165" i="7" s="1"/>
  <c r="L166" i="7"/>
  <c r="L165" i="7" s="1"/>
  <c r="I170" i="7"/>
  <c r="I169" i="7" s="1"/>
  <c r="I171" i="7"/>
  <c r="J171" i="7"/>
  <c r="J170" i="7" s="1"/>
  <c r="J169" i="7" s="1"/>
  <c r="J168" i="7" s="1"/>
  <c r="K171" i="7"/>
  <c r="K170" i="7" s="1"/>
  <c r="K169" i="7" s="1"/>
  <c r="L171" i="7"/>
  <c r="L170" i="7" s="1"/>
  <c r="L169" i="7" s="1"/>
  <c r="I174" i="7"/>
  <c r="I175" i="7"/>
  <c r="J175" i="7"/>
  <c r="J174" i="7" s="1"/>
  <c r="J173" i="7" s="1"/>
  <c r="K175" i="7"/>
  <c r="K174" i="7" s="1"/>
  <c r="L175" i="7"/>
  <c r="L174" i="7" s="1"/>
  <c r="J179" i="7"/>
  <c r="I180" i="7"/>
  <c r="I179" i="7" s="1"/>
  <c r="J180" i="7"/>
  <c r="K180" i="7"/>
  <c r="K179" i="7" s="1"/>
  <c r="L180" i="7"/>
  <c r="L179" i="7" s="1"/>
  <c r="J187" i="7"/>
  <c r="I188" i="7"/>
  <c r="I187" i="7" s="1"/>
  <c r="J188" i="7"/>
  <c r="K188" i="7"/>
  <c r="K187" i="7" s="1"/>
  <c r="L188" i="7"/>
  <c r="L187" i="7" s="1"/>
  <c r="I190" i="7"/>
  <c r="I191" i="7"/>
  <c r="J191" i="7"/>
  <c r="J190" i="7" s="1"/>
  <c r="K191" i="7"/>
  <c r="K190" i="7" s="1"/>
  <c r="L191" i="7"/>
  <c r="L190" i="7" s="1"/>
  <c r="J195" i="7"/>
  <c r="I196" i="7"/>
  <c r="I195" i="7" s="1"/>
  <c r="J196" i="7"/>
  <c r="K196" i="7"/>
  <c r="K195" i="7" s="1"/>
  <c r="L196" i="7"/>
  <c r="L195" i="7" s="1"/>
  <c r="I201" i="7"/>
  <c r="I202" i="7"/>
  <c r="J202" i="7"/>
  <c r="J201" i="7" s="1"/>
  <c r="K202" i="7"/>
  <c r="K201" i="7" s="1"/>
  <c r="L202" i="7"/>
  <c r="L201" i="7" s="1"/>
  <c r="J206" i="7"/>
  <c r="I207" i="7"/>
  <c r="I206" i="7" s="1"/>
  <c r="J207" i="7"/>
  <c r="K207" i="7"/>
  <c r="K206" i="7" s="1"/>
  <c r="L207" i="7"/>
  <c r="L206" i="7" s="1"/>
  <c r="J210" i="7"/>
  <c r="J209" i="7" s="1"/>
  <c r="I211" i="7"/>
  <c r="I210" i="7" s="1"/>
  <c r="I209" i="7" s="1"/>
  <c r="J211" i="7"/>
  <c r="K211" i="7"/>
  <c r="K210" i="7" s="1"/>
  <c r="K209" i="7" s="1"/>
  <c r="L211" i="7"/>
  <c r="L210" i="7" s="1"/>
  <c r="L209" i="7" s="1"/>
  <c r="J217" i="7"/>
  <c r="J216" i="7" s="1"/>
  <c r="I218" i="7"/>
  <c r="I217" i="7" s="1"/>
  <c r="I216" i="7" s="1"/>
  <c r="J218" i="7"/>
  <c r="K218" i="7"/>
  <c r="K217" i="7" s="1"/>
  <c r="K216" i="7" s="1"/>
  <c r="L218" i="7"/>
  <c r="L217" i="7" s="1"/>
  <c r="I220" i="7"/>
  <c r="I221" i="7"/>
  <c r="J221" i="7"/>
  <c r="J220" i="7" s="1"/>
  <c r="K221" i="7"/>
  <c r="K220" i="7" s="1"/>
  <c r="L221" i="7"/>
  <c r="L220" i="7" s="1"/>
  <c r="I229" i="7"/>
  <c r="I228" i="7" s="1"/>
  <c r="I230" i="7"/>
  <c r="J230" i="7"/>
  <c r="J229" i="7" s="1"/>
  <c r="J228" i="7" s="1"/>
  <c r="K230" i="7"/>
  <c r="K229" i="7" s="1"/>
  <c r="K228" i="7" s="1"/>
  <c r="L230" i="7"/>
  <c r="L229" i="7" s="1"/>
  <c r="L228" i="7" s="1"/>
  <c r="I233" i="7"/>
  <c r="I232" i="7" s="1"/>
  <c r="I234" i="7"/>
  <c r="J234" i="7"/>
  <c r="J233" i="7" s="1"/>
  <c r="J232" i="7" s="1"/>
  <c r="K234" i="7"/>
  <c r="K233" i="7" s="1"/>
  <c r="K232" i="7" s="1"/>
  <c r="L234" i="7"/>
  <c r="L233" i="7" s="1"/>
  <c r="L232" i="7" s="1"/>
  <c r="J240" i="7"/>
  <c r="I241" i="7"/>
  <c r="I240" i="7" s="1"/>
  <c r="J241" i="7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49" i="7"/>
  <c r="I250" i="7"/>
  <c r="J250" i="7"/>
  <c r="J249" i="7" s="1"/>
  <c r="K250" i="7"/>
  <c r="K249" i="7" s="1"/>
  <c r="L250" i="7"/>
  <c r="L249" i="7" s="1"/>
  <c r="J253" i="7"/>
  <c r="I254" i="7"/>
  <c r="I253" i="7" s="1"/>
  <c r="J254" i="7"/>
  <c r="K254" i="7"/>
  <c r="K253" i="7" s="1"/>
  <c r="L254" i="7"/>
  <c r="L253" i="7" s="1"/>
  <c r="I257" i="7"/>
  <c r="I258" i="7"/>
  <c r="J258" i="7"/>
  <c r="J257" i="7" s="1"/>
  <c r="K258" i="7"/>
  <c r="K257" i="7" s="1"/>
  <c r="L258" i="7"/>
  <c r="L257" i="7" s="1"/>
  <c r="J261" i="7"/>
  <c r="I262" i="7"/>
  <c r="I261" i="7" s="1"/>
  <c r="J262" i="7"/>
  <c r="K262" i="7"/>
  <c r="K261" i="7" s="1"/>
  <c r="L262" i="7"/>
  <c r="L261" i="7" s="1"/>
  <c r="I264" i="7"/>
  <c r="I265" i="7"/>
  <c r="J265" i="7"/>
  <c r="J264" i="7" s="1"/>
  <c r="K265" i="7"/>
  <c r="K264" i="7" s="1"/>
  <c r="L265" i="7"/>
  <c r="L264" i="7" s="1"/>
  <c r="J267" i="7"/>
  <c r="I268" i="7"/>
  <c r="I267" i="7" s="1"/>
  <c r="J268" i="7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I66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K104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J139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J159" i="5" s="1"/>
  <c r="J158" i="5" s="1"/>
  <c r="K161" i="5"/>
  <c r="K160" i="5" s="1"/>
  <c r="K159" i="5" s="1"/>
  <c r="K158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I168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I173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K216" i="5" s="1"/>
  <c r="L218" i="5"/>
  <c r="L217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L37" i="4"/>
  <c r="L36" i="4" s="1"/>
  <c r="I38" i="4"/>
  <c r="I37" i="4" s="1"/>
  <c r="I36" i="4" s="1"/>
  <c r="J38" i="4"/>
  <c r="J37" i="4" s="1"/>
  <c r="J36" i="4" s="1"/>
  <c r="K38" i="4"/>
  <c r="K37" i="4" s="1"/>
  <c r="K36" i="4" s="1"/>
  <c r="K35" i="4" s="1"/>
  <c r="L38" i="4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I168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L37" i="3"/>
  <c r="L36" i="3" s="1"/>
  <c r="I38" i="3"/>
  <c r="I37" i="3" s="1"/>
  <c r="I36" i="3" s="1"/>
  <c r="J38" i="3"/>
  <c r="J37" i="3" s="1"/>
  <c r="J36" i="3" s="1"/>
  <c r="K38" i="3"/>
  <c r="K37" i="3" s="1"/>
  <c r="K36" i="3" s="1"/>
  <c r="K35" i="3" s="1"/>
  <c r="L38" i="3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I139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K161" i="3"/>
  <c r="K160" i="3" s="1"/>
  <c r="K159" i="3" s="1"/>
  <c r="K158" i="3" s="1"/>
  <c r="L161" i="3"/>
  <c r="L160" i="3" s="1"/>
  <c r="I166" i="3"/>
  <c r="I165" i="3" s="1"/>
  <c r="J166" i="3"/>
  <c r="J165" i="3" s="1"/>
  <c r="K166" i="3"/>
  <c r="K165" i="3" s="1"/>
  <c r="L166" i="3"/>
  <c r="L165" i="3" s="1"/>
  <c r="I171" i="3"/>
  <c r="I170" i="3" s="1"/>
  <c r="I169" i="3" s="1"/>
  <c r="I168" i="3" s="1"/>
  <c r="J171" i="3"/>
  <c r="J170" i="3" s="1"/>
  <c r="J169" i="3" s="1"/>
  <c r="K171" i="3"/>
  <c r="K170" i="3" s="1"/>
  <c r="K169" i="3" s="1"/>
  <c r="L171" i="3"/>
  <c r="L170" i="3" s="1"/>
  <c r="L169" i="3" s="1"/>
  <c r="I175" i="3"/>
  <c r="I174" i="3" s="1"/>
  <c r="I173" i="3" s="1"/>
  <c r="J175" i="3"/>
  <c r="J174" i="3" s="1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L218" i="3"/>
  <c r="L217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J38" i="2"/>
  <c r="J37" i="2" s="1"/>
  <c r="J36" i="2" s="1"/>
  <c r="K38" i="2"/>
  <c r="K37" i="2" s="1"/>
  <c r="K36" i="2" s="1"/>
  <c r="L38" i="2"/>
  <c r="L37" i="2" s="1"/>
  <c r="L36" i="2" s="1"/>
  <c r="L35" i="2" s="1"/>
  <c r="I40" i="2"/>
  <c r="J40" i="2"/>
  <c r="K40" i="2"/>
  <c r="L40" i="2"/>
  <c r="K43" i="2"/>
  <c r="K42" i="2" s="1"/>
  <c r="I44" i="2"/>
  <c r="I43" i="2" s="1"/>
  <c r="I42" i="2" s="1"/>
  <c r="J44" i="2"/>
  <c r="J43" i="2" s="1"/>
  <c r="J42" i="2" s="1"/>
  <c r="K44" i="2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L100" i="2"/>
  <c r="L99" i="2" s="1"/>
  <c r="I101" i="2"/>
  <c r="I100" i="2" s="1"/>
  <c r="I99" i="2" s="1"/>
  <c r="J101" i="2"/>
  <c r="J100" i="2" s="1"/>
  <c r="J99" i="2" s="1"/>
  <c r="K101" i="2"/>
  <c r="K100" i="2" s="1"/>
  <c r="K99" i="2" s="1"/>
  <c r="L101" i="2"/>
  <c r="I106" i="2"/>
  <c r="I105" i="2" s="1"/>
  <c r="I104" i="2" s="1"/>
  <c r="J106" i="2"/>
  <c r="J105" i="2" s="1"/>
  <c r="K106" i="2"/>
  <c r="K105" i="2" s="1"/>
  <c r="K104" i="2" s="1"/>
  <c r="L106" i="2"/>
  <c r="L105" i="2" s="1"/>
  <c r="L104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J142" i="2"/>
  <c r="J141" i="2" s="1"/>
  <c r="J140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J161" i="2"/>
  <c r="J160" i="2" s="1"/>
  <c r="J159" i="2" s="1"/>
  <c r="J158" i="2" s="1"/>
  <c r="K161" i="2"/>
  <c r="K160" i="2" s="1"/>
  <c r="L161" i="2"/>
  <c r="L160" i="2" s="1"/>
  <c r="L159" i="2" s="1"/>
  <c r="L158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J175" i="2"/>
  <c r="J174" i="2" s="1"/>
  <c r="J173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I216" i="2" s="1"/>
  <c r="J218" i="2"/>
  <c r="J217" i="2" s="1"/>
  <c r="K218" i="2"/>
  <c r="K217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J267" i="2"/>
  <c r="I268" i="2"/>
  <c r="I267" i="2" s="1"/>
  <c r="J268" i="2"/>
  <c r="K268" i="2"/>
  <c r="K267" i="2" s="1"/>
  <c r="L268" i="2"/>
  <c r="L267" i="2" s="1"/>
  <c r="I273" i="2"/>
  <c r="I272" i="2" s="1"/>
  <c r="J273" i="2"/>
  <c r="J272" i="2" s="1"/>
  <c r="K273" i="2"/>
  <c r="K272" i="2" s="1"/>
  <c r="K271" i="2" s="1"/>
  <c r="L273" i="2"/>
  <c r="L272" i="2" s="1"/>
  <c r="I275" i="2"/>
  <c r="J275" i="2"/>
  <c r="K275" i="2"/>
  <c r="L275" i="2"/>
  <c r="I278" i="2"/>
  <c r="J278" i="2"/>
  <c r="K278" i="2"/>
  <c r="L278" i="2"/>
  <c r="K281" i="2"/>
  <c r="I282" i="2"/>
  <c r="I281" i="2" s="1"/>
  <c r="J282" i="2"/>
  <c r="J281" i="2" s="1"/>
  <c r="K282" i="2"/>
  <c r="L282" i="2"/>
  <c r="L281" i="2" s="1"/>
  <c r="K285" i="2"/>
  <c r="I286" i="2"/>
  <c r="I285" i="2" s="1"/>
  <c r="J286" i="2"/>
  <c r="J285" i="2" s="1"/>
  <c r="K286" i="2"/>
  <c r="L286" i="2"/>
  <c r="L285" i="2" s="1"/>
  <c r="K289" i="2"/>
  <c r="I290" i="2"/>
  <c r="I289" i="2" s="1"/>
  <c r="J290" i="2"/>
  <c r="J289" i="2" s="1"/>
  <c r="K290" i="2"/>
  <c r="L290" i="2"/>
  <c r="L289" i="2" s="1"/>
  <c r="I294" i="2"/>
  <c r="I293" i="2" s="1"/>
  <c r="J294" i="2"/>
  <c r="J293" i="2" s="1"/>
  <c r="K294" i="2"/>
  <c r="K293" i="2" s="1"/>
  <c r="L294" i="2"/>
  <c r="L293" i="2" s="1"/>
  <c r="K296" i="2"/>
  <c r="I297" i="2"/>
  <c r="I296" i="2" s="1"/>
  <c r="J297" i="2"/>
  <c r="J296" i="2" s="1"/>
  <c r="K297" i="2"/>
  <c r="L297" i="2"/>
  <c r="L296" i="2" s="1"/>
  <c r="K299" i="2"/>
  <c r="I300" i="2"/>
  <c r="I299" i="2" s="1"/>
  <c r="J300" i="2"/>
  <c r="J299" i="2" s="1"/>
  <c r="K300" i="2"/>
  <c r="L300" i="2"/>
  <c r="L299" i="2" s="1"/>
  <c r="K305" i="2"/>
  <c r="I306" i="2"/>
  <c r="I305" i="2" s="1"/>
  <c r="J306" i="2"/>
  <c r="J305" i="2" s="1"/>
  <c r="K306" i="2"/>
  <c r="L306" i="2"/>
  <c r="L305" i="2" s="1"/>
  <c r="I308" i="2"/>
  <c r="J308" i="2"/>
  <c r="K308" i="2"/>
  <c r="L308" i="2"/>
  <c r="I311" i="2"/>
  <c r="J311" i="2"/>
  <c r="K311" i="2"/>
  <c r="L311" i="2"/>
  <c r="K314" i="2"/>
  <c r="I315" i="2"/>
  <c r="I314" i="2" s="1"/>
  <c r="J315" i="2"/>
  <c r="J314" i="2" s="1"/>
  <c r="K315" i="2"/>
  <c r="L315" i="2"/>
  <c r="L314" i="2" s="1"/>
  <c r="K318" i="2"/>
  <c r="I319" i="2"/>
  <c r="I318" i="2" s="1"/>
  <c r="J319" i="2"/>
  <c r="J318" i="2" s="1"/>
  <c r="K319" i="2"/>
  <c r="L319" i="2"/>
  <c r="L318" i="2" s="1"/>
  <c r="I323" i="2"/>
  <c r="I322" i="2" s="1"/>
  <c r="J323" i="2"/>
  <c r="J322" i="2" s="1"/>
  <c r="K323" i="2"/>
  <c r="K322" i="2" s="1"/>
  <c r="L323" i="2"/>
  <c r="L322" i="2" s="1"/>
  <c r="K326" i="2"/>
  <c r="I327" i="2"/>
  <c r="I326" i="2" s="1"/>
  <c r="J327" i="2"/>
  <c r="J326" i="2" s="1"/>
  <c r="K327" i="2"/>
  <c r="L327" i="2"/>
  <c r="L326" i="2" s="1"/>
  <c r="K329" i="2"/>
  <c r="I330" i="2"/>
  <c r="I329" i="2" s="1"/>
  <c r="J330" i="2"/>
  <c r="J329" i="2" s="1"/>
  <c r="K330" i="2"/>
  <c r="L330" i="2"/>
  <c r="L329" i="2" s="1"/>
  <c r="K332" i="2"/>
  <c r="I333" i="2"/>
  <c r="I332" i="2" s="1"/>
  <c r="J333" i="2"/>
  <c r="J332" i="2" s="1"/>
  <c r="K333" i="2"/>
  <c r="L333" i="2"/>
  <c r="L332" i="2" s="1"/>
  <c r="K337" i="2"/>
  <c r="I338" i="2"/>
  <c r="I337" i="2" s="1"/>
  <c r="J338" i="2"/>
  <c r="J337" i="2" s="1"/>
  <c r="K338" i="2"/>
  <c r="L338" i="2"/>
  <c r="L337" i="2" s="1"/>
  <c r="I340" i="2"/>
  <c r="J340" i="2"/>
  <c r="K340" i="2"/>
  <c r="L340" i="2"/>
  <c r="I343" i="2"/>
  <c r="J343" i="2"/>
  <c r="K343" i="2"/>
  <c r="L343" i="2"/>
  <c r="K346" i="2"/>
  <c r="I347" i="2"/>
  <c r="I346" i="2" s="1"/>
  <c r="J347" i="2"/>
  <c r="J346" i="2" s="1"/>
  <c r="K347" i="2"/>
  <c r="L347" i="2"/>
  <c r="L346" i="2" s="1"/>
  <c r="K350" i="2"/>
  <c r="I351" i="2"/>
  <c r="I350" i="2" s="1"/>
  <c r="J351" i="2"/>
  <c r="J350" i="2" s="1"/>
  <c r="K351" i="2"/>
  <c r="L351" i="2"/>
  <c r="L350" i="2" s="1"/>
  <c r="I355" i="2"/>
  <c r="I354" i="2" s="1"/>
  <c r="J355" i="2"/>
  <c r="J354" i="2" s="1"/>
  <c r="K355" i="2"/>
  <c r="K354" i="2" s="1"/>
  <c r="L355" i="2"/>
  <c r="L354" i="2" s="1"/>
  <c r="K358" i="2"/>
  <c r="I359" i="2"/>
  <c r="I358" i="2" s="1"/>
  <c r="J359" i="2"/>
  <c r="J358" i="2" s="1"/>
  <c r="K359" i="2"/>
  <c r="L359" i="2"/>
  <c r="L358" i="2" s="1"/>
  <c r="K361" i="2"/>
  <c r="I362" i="2"/>
  <c r="I361" i="2" s="1"/>
  <c r="J362" i="2"/>
  <c r="J361" i="2" s="1"/>
  <c r="K362" i="2"/>
  <c r="L362" i="2"/>
  <c r="L361" i="2" s="1"/>
  <c r="K364" i="2"/>
  <c r="I365" i="2"/>
  <c r="I364" i="2" s="1"/>
  <c r="J365" i="2"/>
  <c r="J364" i="2" s="1"/>
  <c r="K365" i="2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K336" i="10" l="1"/>
  <c r="J304" i="10"/>
  <c r="I336" i="10"/>
  <c r="I304" i="10"/>
  <c r="I303" i="10" s="1"/>
  <c r="I271" i="10"/>
  <c r="K304" i="10"/>
  <c r="K303" i="10" s="1"/>
  <c r="K271" i="10"/>
  <c r="J336" i="10"/>
  <c r="J271" i="10"/>
  <c r="L336" i="10"/>
  <c r="L304" i="10"/>
  <c r="L303" i="10" s="1"/>
  <c r="L271" i="10"/>
  <c r="L239" i="10"/>
  <c r="L216" i="10"/>
  <c r="L186" i="10"/>
  <c r="L185" i="10" s="1"/>
  <c r="L173" i="10"/>
  <c r="L168" i="10" s="1"/>
  <c r="L159" i="10"/>
  <c r="L158" i="10" s="1"/>
  <c r="L139" i="10"/>
  <c r="L113" i="10"/>
  <c r="L104" i="10"/>
  <c r="L93" i="10"/>
  <c r="L66" i="10"/>
  <c r="L65" i="10" s="1"/>
  <c r="L35" i="10"/>
  <c r="J186" i="10"/>
  <c r="J185" i="10" s="1"/>
  <c r="I168" i="10"/>
  <c r="J113" i="10"/>
  <c r="J173" i="10"/>
  <c r="I173" i="10"/>
  <c r="K168" i="10"/>
  <c r="K159" i="10"/>
  <c r="K158" i="10" s="1"/>
  <c r="K139" i="10"/>
  <c r="J66" i="10"/>
  <c r="J65" i="10" s="1"/>
  <c r="J35" i="10"/>
  <c r="J239" i="10"/>
  <c r="J238" i="10" s="1"/>
  <c r="J93" i="10"/>
  <c r="I239" i="10"/>
  <c r="I238" i="10" s="1"/>
  <c r="I216" i="10"/>
  <c r="I186" i="10"/>
  <c r="I185" i="10" s="1"/>
  <c r="I113" i="10"/>
  <c r="I104" i="10"/>
  <c r="I93" i="10"/>
  <c r="K66" i="10"/>
  <c r="K65" i="10" s="1"/>
  <c r="K239" i="10"/>
  <c r="K216" i="10"/>
  <c r="K186" i="10"/>
  <c r="K185" i="10" s="1"/>
  <c r="J168" i="10"/>
  <c r="J159" i="10"/>
  <c r="J158" i="10" s="1"/>
  <c r="J139" i="10"/>
  <c r="K113" i="10"/>
  <c r="K104" i="10"/>
  <c r="K93" i="10" s="1"/>
  <c r="K34" i="10" s="1"/>
  <c r="I66" i="10"/>
  <c r="I65" i="10" s="1"/>
  <c r="I35" i="10"/>
  <c r="K336" i="9"/>
  <c r="K304" i="9"/>
  <c r="K303" i="9" s="1"/>
  <c r="K271" i="9"/>
  <c r="L113" i="9"/>
  <c r="L104" i="9"/>
  <c r="L93" i="9"/>
  <c r="L66" i="9"/>
  <c r="L65" i="9" s="1"/>
  <c r="L35" i="9"/>
  <c r="J336" i="9"/>
  <c r="J304" i="9"/>
  <c r="J303" i="9" s="1"/>
  <c r="J271" i="9"/>
  <c r="I336" i="9"/>
  <c r="I304" i="9"/>
  <c r="I303" i="9" s="1"/>
  <c r="I271" i="9"/>
  <c r="L336" i="9"/>
  <c r="L304" i="9"/>
  <c r="L303" i="9" s="1"/>
  <c r="L271" i="9"/>
  <c r="L239" i="9"/>
  <c r="L238" i="9" s="1"/>
  <c r="L216" i="9"/>
  <c r="L186" i="9"/>
  <c r="L185" i="9" s="1"/>
  <c r="L173" i="9"/>
  <c r="L168" i="9"/>
  <c r="L159" i="9"/>
  <c r="L158" i="9" s="1"/>
  <c r="L139" i="9"/>
  <c r="J186" i="9"/>
  <c r="J185" i="9" s="1"/>
  <c r="J113" i="9"/>
  <c r="J93" i="9"/>
  <c r="I239" i="9"/>
  <c r="I216" i="9"/>
  <c r="I186" i="9"/>
  <c r="I185" i="9" s="1"/>
  <c r="J173" i="9"/>
  <c r="I113" i="9"/>
  <c r="I104" i="9"/>
  <c r="I93" i="9"/>
  <c r="I34" i="9" s="1"/>
  <c r="K66" i="9"/>
  <c r="K65" i="9" s="1"/>
  <c r="K35" i="9"/>
  <c r="J239" i="9"/>
  <c r="J238" i="9" s="1"/>
  <c r="K168" i="9"/>
  <c r="K139" i="9"/>
  <c r="J66" i="9"/>
  <c r="J65" i="9" s="1"/>
  <c r="J35" i="9"/>
  <c r="K239" i="9"/>
  <c r="K238" i="9" s="1"/>
  <c r="K216" i="9"/>
  <c r="K186" i="9"/>
  <c r="K185" i="9" s="1"/>
  <c r="J168" i="9"/>
  <c r="J159" i="9"/>
  <c r="J158" i="9" s="1"/>
  <c r="J139" i="9"/>
  <c r="K113" i="9"/>
  <c r="K104" i="9"/>
  <c r="K93" i="9"/>
  <c r="I66" i="9"/>
  <c r="I65" i="9" s="1"/>
  <c r="J336" i="8"/>
  <c r="L239" i="8"/>
  <c r="L238" i="8" s="1"/>
  <c r="L184" i="8" s="1"/>
  <c r="J304" i="8"/>
  <c r="J303" i="8" s="1"/>
  <c r="L336" i="8"/>
  <c r="L304" i="8"/>
  <c r="L303" i="8" s="1"/>
  <c r="I271" i="8"/>
  <c r="K173" i="8"/>
  <c r="K168" i="8" s="1"/>
  <c r="K159" i="8"/>
  <c r="K158" i="8" s="1"/>
  <c r="K139" i="8"/>
  <c r="L104" i="8"/>
  <c r="L93" i="8" s="1"/>
  <c r="L66" i="8"/>
  <c r="L65" i="8" s="1"/>
  <c r="L35" i="8"/>
  <c r="K336" i="8"/>
  <c r="K304" i="8"/>
  <c r="L271" i="8"/>
  <c r="J271" i="8"/>
  <c r="K186" i="8"/>
  <c r="K185" i="8" s="1"/>
  <c r="K271" i="8"/>
  <c r="K239" i="8"/>
  <c r="K238" i="8" s="1"/>
  <c r="K216" i="8"/>
  <c r="I336" i="8"/>
  <c r="I304" i="8"/>
  <c r="L173" i="8"/>
  <c r="L168" i="8"/>
  <c r="L159" i="8"/>
  <c r="L158" i="8" s="1"/>
  <c r="L139" i="8"/>
  <c r="J168" i="8"/>
  <c r="J113" i="8"/>
  <c r="J93" i="8"/>
  <c r="I173" i="8"/>
  <c r="I168" i="8"/>
  <c r="I159" i="8"/>
  <c r="I158" i="8" s="1"/>
  <c r="I139" i="8"/>
  <c r="I113" i="8"/>
  <c r="I104" i="8"/>
  <c r="I93" i="8"/>
  <c r="I34" i="8" s="1"/>
  <c r="K66" i="8"/>
  <c r="K65" i="8" s="1"/>
  <c r="K35" i="8"/>
  <c r="J139" i="8"/>
  <c r="J239" i="8"/>
  <c r="J238" i="8" s="1"/>
  <c r="J216" i="8"/>
  <c r="J186" i="8"/>
  <c r="J66" i="8"/>
  <c r="J65" i="8" s="1"/>
  <c r="J35" i="8"/>
  <c r="I239" i="8"/>
  <c r="I238" i="8" s="1"/>
  <c r="I186" i="8"/>
  <c r="I185" i="8" s="1"/>
  <c r="K113" i="8"/>
  <c r="K104" i="8"/>
  <c r="K93" i="8"/>
  <c r="I66" i="8"/>
  <c r="I65" i="8" s="1"/>
  <c r="K271" i="7"/>
  <c r="J336" i="7"/>
  <c r="J304" i="7"/>
  <c r="J271" i="7"/>
  <c r="L239" i="7"/>
  <c r="J239" i="7"/>
  <c r="J238" i="7" s="1"/>
  <c r="L216" i="7"/>
  <c r="L173" i="7"/>
  <c r="L168" i="7" s="1"/>
  <c r="I173" i="7"/>
  <c r="J159" i="7"/>
  <c r="J158" i="7" s="1"/>
  <c r="J139" i="7"/>
  <c r="J113" i="7"/>
  <c r="I239" i="7"/>
  <c r="L35" i="7"/>
  <c r="I336" i="7"/>
  <c r="I304" i="7"/>
  <c r="I303" i="7" s="1"/>
  <c r="I271" i="7"/>
  <c r="I186" i="7"/>
  <c r="I185" i="7" s="1"/>
  <c r="I168" i="7"/>
  <c r="K336" i="7"/>
  <c r="K304" i="7"/>
  <c r="K303" i="7" s="1"/>
  <c r="L336" i="7"/>
  <c r="L304" i="7"/>
  <c r="L303" i="7" s="1"/>
  <c r="L271" i="7"/>
  <c r="L186" i="7"/>
  <c r="L185" i="7" s="1"/>
  <c r="J186" i="7"/>
  <c r="J185" i="7" s="1"/>
  <c r="L159" i="7"/>
  <c r="L158" i="7" s="1"/>
  <c r="L139" i="7"/>
  <c r="L113" i="7"/>
  <c r="L104" i="7"/>
  <c r="L93" i="7"/>
  <c r="L66" i="7"/>
  <c r="L65" i="7" s="1"/>
  <c r="J104" i="7"/>
  <c r="J93" i="7" s="1"/>
  <c r="K173" i="7"/>
  <c r="K159" i="7"/>
  <c r="K158" i="7" s="1"/>
  <c r="K139" i="7"/>
  <c r="I113" i="7"/>
  <c r="I104" i="7"/>
  <c r="I93" i="7" s="1"/>
  <c r="K66" i="7"/>
  <c r="K65" i="7" s="1"/>
  <c r="K35" i="7"/>
  <c r="K239" i="7"/>
  <c r="K238" i="7" s="1"/>
  <c r="K186" i="7"/>
  <c r="K185" i="7" s="1"/>
  <c r="J66" i="7"/>
  <c r="J65" i="7" s="1"/>
  <c r="J35" i="7"/>
  <c r="K168" i="7"/>
  <c r="I139" i="7"/>
  <c r="K113" i="7"/>
  <c r="K93" i="7"/>
  <c r="I66" i="7"/>
  <c r="I65" i="7" s="1"/>
  <c r="I34" i="7" s="1"/>
  <c r="L336" i="5"/>
  <c r="L304" i="5"/>
  <c r="L303" i="5" s="1"/>
  <c r="L271" i="5"/>
  <c r="L239" i="5"/>
  <c r="L238" i="5" s="1"/>
  <c r="L216" i="5"/>
  <c r="L186" i="5"/>
  <c r="L185" i="5" s="1"/>
  <c r="L184" i="5" s="1"/>
  <c r="L173" i="5"/>
  <c r="L168" i="5"/>
  <c r="L159" i="5"/>
  <c r="L158" i="5" s="1"/>
  <c r="L139" i="5"/>
  <c r="L113" i="5"/>
  <c r="L104" i="5"/>
  <c r="L93" i="5"/>
  <c r="L66" i="5"/>
  <c r="L65" i="5" s="1"/>
  <c r="L35" i="5"/>
  <c r="K336" i="5"/>
  <c r="K304" i="5"/>
  <c r="K303" i="5" s="1"/>
  <c r="K271" i="5"/>
  <c r="J336" i="5"/>
  <c r="J304" i="5"/>
  <c r="J303" i="5" s="1"/>
  <c r="J271" i="5"/>
  <c r="I336" i="5"/>
  <c r="I304" i="5"/>
  <c r="I271" i="5"/>
  <c r="J113" i="5"/>
  <c r="I239" i="5"/>
  <c r="I238" i="5" s="1"/>
  <c r="I216" i="5"/>
  <c r="I186" i="5"/>
  <c r="I185" i="5" s="1"/>
  <c r="J173" i="5"/>
  <c r="J168" i="5" s="1"/>
  <c r="I113" i="5"/>
  <c r="I34" i="5" s="1"/>
  <c r="I104" i="5"/>
  <c r="I93" i="5"/>
  <c r="K66" i="5"/>
  <c r="K65" i="5" s="1"/>
  <c r="K35" i="5"/>
  <c r="K168" i="5"/>
  <c r="K139" i="5"/>
  <c r="J66" i="5"/>
  <c r="J65" i="5" s="1"/>
  <c r="J35" i="5"/>
  <c r="J239" i="5"/>
  <c r="J186" i="5"/>
  <c r="J185" i="5" s="1"/>
  <c r="J93" i="5"/>
  <c r="K239" i="5"/>
  <c r="K238" i="5" s="1"/>
  <c r="K186" i="5"/>
  <c r="K185" i="5" s="1"/>
  <c r="K113" i="5"/>
  <c r="K93" i="5"/>
  <c r="I65" i="5"/>
  <c r="K336" i="4"/>
  <c r="J336" i="4"/>
  <c r="J304" i="4"/>
  <c r="J271" i="4"/>
  <c r="K304" i="4"/>
  <c r="K303" i="4" s="1"/>
  <c r="K271" i="4"/>
  <c r="I336" i="4"/>
  <c r="I304" i="4"/>
  <c r="I303" i="4" s="1"/>
  <c r="I271" i="4"/>
  <c r="L336" i="4"/>
  <c r="L304" i="4"/>
  <c r="L271" i="4"/>
  <c r="L239" i="4"/>
  <c r="L216" i="4"/>
  <c r="L186" i="4"/>
  <c r="L173" i="4"/>
  <c r="L168" i="4" s="1"/>
  <c r="L159" i="4"/>
  <c r="L158" i="4" s="1"/>
  <c r="L139" i="4"/>
  <c r="L113" i="4"/>
  <c r="L104" i="4"/>
  <c r="L93" i="4"/>
  <c r="L66" i="4"/>
  <c r="L65" i="4" s="1"/>
  <c r="L35" i="4"/>
  <c r="J93" i="4"/>
  <c r="I239" i="4"/>
  <c r="I238" i="4" s="1"/>
  <c r="I216" i="4"/>
  <c r="I186" i="4"/>
  <c r="I185" i="4" s="1"/>
  <c r="I184" i="4" s="1"/>
  <c r="J173" i="4"/>
  <c r="I113" i="4"/>
  <c r="I104" i="4"/>
  <c r="I93" i="4"/>
  <c r="K66" i="4"/>
  <c r="K65" i="4" s="1"/>
  <c r="J186" i="4"/>
  <c r="J185" i="4" s="1"/>
  <c r="J113" i="4"/>
  <c r="K168" i="4"/>
  <c r="K139" i="4"/>
  <c r="J66" i="4"/>
  <c r="J65" i="4" s="1"/>
  <c r="J35" i="4"/>
  <c r="J34" i="4" s="1"/>
  <c r="J239" i="4"/>
  <c r="K239" i="4"/>
  <c r="K238" i="4" s="1"/>
  <c r="K216" i="4"/>
  <c r="K186" i="4"/>
  <c r="K185" i="4" s="1"/>
  <c r="K184" i="4" s="1"/>
  <c r="J168" i="4"/>
  <c r="J159" i="4"/>
  <c r="J158" i="4" s="1"/>
  <c r="J139" i="4"/>
  <c r="K113" i="4"/>
  <c r="K104" i="4"/>
  <c r="K93" i="4"/>
  <c r="K34" i="4" s="1"/>
  <c r="K368" i="4" s="1"/>
  <c r="I66" i="4"/>
  <c r="I65" i="4" s="1"/>
  <c r="I35" i="4"/>
  <c r="I34" i="4" s="1"/>
  <c r="I368" i="4" s="1"/>
  <c r="K336" i="3"/>
  <c r="K304" i="3"/>
  <c r="K303" i="3" s="1"/>
  <c r="K271" i="3"/>
  <c r="J336" i="3"/>
  <c r="J304" i="3"/>
  <c r="J271" i="3"/>
  <c r="I304" i="3"/>
  <c r="I303" i="3" s="1"/>
  <c r="I271" i="3"/>
  <c r="I336" i="3"/>
  <c r="L336" i="3"/>
  <c r="L304" i="3"/>
  <c r="L271" i="3"/>
  <c r="L239" i="3"/>
  <c r="L216" i="3"/>
  <c r="L186" i="3"/>
  <c r="L173" i="3"/>
  <c r="L168" i="3" s="1"/>
  <c r="L159" i="3"/>
  <c r="L158" i="3" s="1"/>
  <c r="L139" i="3"/>
  <c r="L113" i="3"/>
  <c r="L104" i="3"/>
  <c r="L93" i="3"/>
  <c r="L66" i="3"/>
  <c r="L65" i="3" s="1"/>
  <c r="L35" i="3"/>
  <c r="J113" i="3"/>
  <c r="I239" i="3"/>
  <c r="I216" i="3"/>
  <c r="I186" i="3"/>
  <c r="I185" i="3" s="1"/>
  <c r="J173" i="3"/>
  <c r="I113" i="3"/>
  <c r="I104" i="3"/>
  <c r="I93" i="3"/>
  <c r="K66" i="3"/>
  <c r="K65" i="3" s="1"/>
  <c r="J186" i="3"/>
  <c r="J185" i="3" s="1"/>
  <c r="J93" i="3"/>
  <c r="K168" i="3"/>
  <c r="K139" i="3"/>
  <c r="J66" i="3"/>
  <c r="J65" i="3" s="1"/>
  <c r="J35" i="3"/>
  <c r="J34" i="3" s="1"/>
  <c r="J239" i="3"/>
  <c r="K239" i="3"/>
  <c r="K238" i="3" s="1"/>
  <c r="K216" i="3"/>
  <c r="K186" i="3"/>
  <c r="K185" i="3" s="1"/>
  <c r="K184" i="3" s="1"/>
  <c r="J168" i="3"/>
  <c r="J159" i="3"/>
  <c r="J158" i="3" s="1"/>
  <c r="J139" i="3"/>
  <c r="K113" i="3"/>
  <c r="K104" i="3"/>
  <c r="K93" i="3"/>
  <c r="K34" i="3" s="1"/>
  <c r="K368" i="3" s="1"/>
  <c r="I66" i="3"/>
  <c r="I65" i="3" s="1"/>
  <c r="I35" i="3"/>
  <c r="I34" i="3" s="1"/>
  <c r="K336" i="2"/>
  <c r="L239" i="2"/>
  <c r="K304" i="2"/>
  <c r="L186" i="2"/>
  <c r="L173" i="2"/>
  <c r="L168" i="2" s="1"/>
  <c r="L113" i="2"/>
  <c r="J271" i="2"/>
  <c r="K216" i="2"/>
  <c r="K186" i="2"/>
  <c r="K168" i="2"/>
  <c r="K159" i="2"/>
  <c r="K158" i="2" s="1"/>
  <c r="K113" i="2"/>
  <c r="L93" i="2"/>
  <c r="L336" i="2"/>
  <c r="L304" i="2"/>
  <c r="L303" i="2" s="1"/>
  <c r="I271" i="2"/>
  <c r="K93" i="2"/>
  <c r="K66" i="2"/>
  <c r="K65" i="2" s="1"/>
  <c r="L271" i="2"/>
  <c r="K35" i="2"/>
  <c r="J336" i="2"/>
  <c r="J304" i="2"/>
  <c r="L216" i="2"/>
  <c r="L139" i="2"/>
  <c r="I336" i="2"/>
  <c r="I304" i="2"/>
  <c r="K239" i="2"/>
  <c r="K238" i="2" s="1"/>
  <c r="K139" i="2"/>
  <c r="J139" i="2"/>
  <c r="I173" i="2"/>
  <c r="I168" i="2"/>
  <c r="I159" i="2"/>
  <c r="I158" i="2" s="1"/>
  <c r="I139" i="2"/>
  <c r="J66" i="2"/>
  <c r="J65" i="2" s="1"/>
  <c r="J35" i="2"/>
  <c r="J168" i="2"/>
  <c r="J239" i="2"/>
  <c r="J238" i="2" s="1"/>
  <c r="J216" i="2"/>
  <c r="J186" i="2"/>
  <c r="J185" i="2" s="1"/>
  <c r="J113" i="2"/>
  <c r="J104" i="2"/>
  <c r="J93" i="2" s="1"/>
  <c r="I66" i="2"/>
  <c r="I65" i="2" s="1"/>
  <c r="I35" i="2"/>
  <c r="I239" i="2"/>
  <c r="I186" i="2"/>
  <c r="I185" i="2" s="1"/>
  <c r="I113" i="2"/>
  <c r="I93" i="2"/>
  <c r="L66" i="2"/>
  <c r="L65" i="2" s="1"/>
  <c r="L34" i="2" s="1"/>
  <c r="I34" i="10" l="1"/>
  <c r="J34" i="10"/>
  <c r="J368" i="10" s="1"/>
  <c r="J303" i="10"/>
  <c r="L34" i="10"/>
  <c r="K184" i="10"/>
  <c r="K368" i="10" s="1"/>
  <c r="I184" i="10"/>
  <c r="K238" i="10"/>
  <c r="J184" i="10"/>
  <c r="L238" i="10"/>
  <c r="L184" i="10" s="1"/>
  <c r="I184" i="9"/>
  <c r="I368" i="9" s="1"/>
  <c r="J34" i="9"/>
  <c r="J184" i="9"/>
  <c r="K184" i="9"/>
  <c r="K34" i="9"/>
  <c r="K368" i="9" s="1"/>
  <c r="I238" i="9"/>
  <c r="L184" i="9"/>
  <c r="L34" i="9"/>
  <c r="L368" i="9" s="1"/>
  <c r="L34" i="8"/>
  <c r="L368" i="8" s="1"/>
  <c r="J34" i="8"/>
  <c r="J368" i="8" s="1"/>
  <c r="I184" i="8"/>
  <c r="I368" i="8" s="1"/>
  <c r="J185" i="8"/>
  <c r="J184" i="8" s="1"/>
  <c r="K34" i="8"/>
  <c r="I303" i="8"/>
  <c r="K303" i="8"/>
  <c r="K184" i="8" s="1"/>
  <c r="J34" i="7"/>
  <c r="K34" i="7"/>
  <c r="J303" i="7"/>
  <c r="J184" i="7" s="1"/>
  <c r="L184" i="7"/>
  <c r="L34" i="7"/>
  <c r="K184" i="7"/>
  <c r="I238" i="7"/>
  <c r="I184" i="7" s="1"/>
  <c r="I368" i="7" s="1"/>
  <c r="L238" i="7"/>
  <c r="J34" i="5"/>
  <c r="J368" i="5" s="1"/>
  <c r="K34" i="5"/>
  <c r="J184" i="5"/>
  <c r="I184" i="5"/>
  <c r="I368" i="5" s="1"/>
  <c r="K184" i="5"/>
  <c r="J238" i="5"/>
  <c r="I303" i="5"/>
  <c r="L34" i="5"/>
  <c r="L368" i="5" s="1"/>
  <c r="L185" i="4"/>
  <c r="L303" i="4"/>
  <c r="J303" i="4"/>
  <c r="L34" i="4"/>
  <c r="J238" i="4"/>
  <c r="J184" i="4" s="1"/>
  <c r="J368" i="4" s="1"/>
  <c r="L238" i="4"/>
  <c r="L34" i="3"/>
  <c r="J184" i="3"/>
  <c r="J368" i="3" s="1"/>
  <c r="L185" i="3"/>
  <c r="L303" i="3"/>
  <c r="I238" i="3"/>
  <c r="I184" i="3" s="1"/>
  <c r="I368" i="3" s="1"/>
  <c r="J238" i="3"/>
  <c r="L238" i="3"/>
  <c r="J303" i="3"/>
  <c r="K34" i="2"/>
  <c r="K368" i="2" s="1"/>
  <c r="J34" i="2"/>
  <c r="L185" i="2"/>
  <c r="I303" i="2"/>
  <c r="I184" i="2" s="1"/>
  <c r="J303" i="2"/>
  <c r="K303" i="2"/>
  <c r="I34" i="2"/>
  <c r="J184" i="2"/>
  <c r="I238" i="2"/>
  <c r="K185" i="2"/>
  <c r="K184" i="2" s="1"/>
  <c r="L238" i="2"/>
  <c r="I368" i="10" l="1"/>
  <c r="L368" i="10"/>
  <c r="J368" i="9"/>
  <c r="K368" i="8"/>
  <c r="L368" i="7"/>
  <c r="K368" i="7"/>
  <c r="J368" i="7"/>
  <c r="K368" i="5"/>
  <c r="L184" i="4"/>
  <c r="L368" i="4" s="1"/>
  <c r="L184" i="3"/>
  <c r="L368" i="3" s="1"/>
  <c r="I368" i="2"/>
  <c r="L184" i="2"/>
  <c r="L368" i="2" s="1"/>
  <c r="J368" i="2"/>
</calcChain>
</file>

<file path=xl/sharedStrings.xml><?xml version="1.0" encoding="utf-8"?>
<sst xmlns="http://schemas.openxmlformats.org/spreadsheetml/2006/main" count="3529" uniqueCount="262">
  <si>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</si>
  <si>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</si>
  <si>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</si>
  <si>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</si>
  <si>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</si>
  <si>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</si>
  <si>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</si>
  <si>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</si>
  <si>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</si>
  <si>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</si>
  <si>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</si>
  <si>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</si>
  <si>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</si>
  <si>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</si>
  <si>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</si>
  <si>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</si>
  <si>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</si>
  <si>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</si>
  <si>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</si>
  <si>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</si>
  <si>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</si>
  <si>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</si>
  <si>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</si>
  <si>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</si>
  <si>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</si>
  <si>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</si>
  <si>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</si>
  <si>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</si>
  <si>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</si>
  <si>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</si>
  <si>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</si>
  <si>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</si>
  <si>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</si>
  <si>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</si>
  <si>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</si>
  <si>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</si>
  <si>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</si>
  <si>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</si>
  <si>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</si>
  <si>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</si>
  <si>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</si>
  <si>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</si>
  <si>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</si>
  <si>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</si>
  <si>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</si>
  <si>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</si>
  <si>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</si>
  <si>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</si>
  <si>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</si>
  <si>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</si>
  <si>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</si>
  <si>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</si>
  <si>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</si>
  <si>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</si>
  <si>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</si>
  <si>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</si>
  <si>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</si>
  <si>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</si>
  <si>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</si>
  <si>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</si>
  <si>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</si>
  <si>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</si>
  <si>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</si>
  <si>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</si>
  <si>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</si>
  <si>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</si>
  <si>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</si>
  <si>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</si>
  <si>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</si>
  <si>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</si>
  <si>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</si>
  <si>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</si>
  <si>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</si>
  <si>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</si>
  <si>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</si>
  <si>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</si>
  <si>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</si>
  <si>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</si>
  <si>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</si>
  <si>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</si>
  <si>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</si>
  <si>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</si>
  <si>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</si>
  <si>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</si>
  <si>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</si>
  <si>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</si>
  <si>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</si>
  <si>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</si>
  <si>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</si>
  <si>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</si>
  <si>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</si>
  <si>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</si>
  <si>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</si>
  <si>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</si>
  <si>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</si>
  <si>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</si>
  <si>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</si>
  <si>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</si>
  <si>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</si>
  <si>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</si>
  <si>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</si>
  <si>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</si>
  <si>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</si>
  <si>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</si>
  <si>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</si>
  <si>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</si>
  <si>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</si>
  <si>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</si>
  <si>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</si>
  <si>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</si>
  <si>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</si>
  <si>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</si>
  <si>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</si>
  <si>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</si>
  <si>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</si>
  <si>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</si>
  <si>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</si>
  <si>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</si>
  <si>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</si>
  <si>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</si>
  <si>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</si>
  <si>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</si>
  <si>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</si>
  <si>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</si>
  <si>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</si>
  <si>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</si>
  <si>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</si>
  <si>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</si>
  <si>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</si>
  <si>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</si>
  <si>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</si>
  <si>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</si>
  <si>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</si>
  <si>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</si>
  <si>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</si>
  <si>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</si>
  <si>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</si>
  <si>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</si>
  <si>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</si>
  <si>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</si>
  <si>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</si>
  <si>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</si>
  <si>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</si>
  <si>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</si>
  <si>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</si>
  <si>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</si>
  <si>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</si>
  <si>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</si>
  <si>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</si>
  <si>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</si>
  <si>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</si>
  <si>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</si>
  <si>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</si>
  <si>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</si>
  <si>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</si>
  <si>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</si>
  <si>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</si>
  <si>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</si>
  <si>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</si>
  <si>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</si>
  <si>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</si>
  <si>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</si>
  <si>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</si>
  <si>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</si>
  <si>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</si>
  <si>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</si>
  <si>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</si>
  <si>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</si>
  <si>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</si>
  <si>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</si>
  <si>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</si>
  <si>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</si>
  <si>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</si>
  <si>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</si>
  <si>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</si>
  <si>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</si>
  <si>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</si>
  <si>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</si>
  <si>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</si>
  <si>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</si>
  <si>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</si>
  <si>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</si>
  <si>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</si>
  <si>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</si>
  <si>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</si>
  <si>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</si>
  <si>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</si>
  <si>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</si>
  <si>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</si>
  <si>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</si>
  <si>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</si>
  <si>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</si>
  <si>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</si>
  <si>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</si>
  <si>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</si>
  <si>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</si>
  <si>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</si>
  <si>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</si>
  <si>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</si>
  <si>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</si>
  <si>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</si>
  <si>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</si>
  <si>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</si>
  <si>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</si>
  <si>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</si>
  <si>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</si>
  <si>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</si>
  <si>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</si>
  <si>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</si>
  <si>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</si>
  <si>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</si>
  <si>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</si>
  <si>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</si>
  <si>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</si>
  <si>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</si>
  <si>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</si>
  <si>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</si>
  <si>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</si>
  <si>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</si>
  <si>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</si>
  <si>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</si>
  <si>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</si>
  <si>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</si>
  <si>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</si>
  <si>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</si>
  <si>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</si>
  <si>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</si>
  <si>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</si>
  <si>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</si>
  <si>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</si>
  <si>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</si>
  <si>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</si>
  <si>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</si>
  <si>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</si>
  <si>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</si>
  <si>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</si>
  <si>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</si>
  <si>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</si>
  <si>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</si>
  <si>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</si>
  <si>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</si>
  <si>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</si>
  <si>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</si>
  <si>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</si>
  <si>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</si>
  <si>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</si>
  <si>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</si>
  <si>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</si>
  <si>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</si>
  <si>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</si>
  <si>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</si>
  <si>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</si>
  <si>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</si>
  <si>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</si>
  <si>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</si>
  <si>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</si>
  <si>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</si>
  <si>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</si>
  <si>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</si>
  <si>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</si>
  <si>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</si>
  <si>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2024.01.11 Nr. SFD-17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</si>
</sst>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A1" s="18" t="s">
        <v>27</v>
      </c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4" t="s">
        <v>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5" t="s">
        <v>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5"/>
    </row>
    <row r="10" spans="1:15">
      <c r="A10" s="146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2" t="s">
        <v>9</v>
      </c>
      <c r="H12" s="152"/>
      <c r="I12" s="152"/>
      <c r="J12" s="152"/>
      <c r="K12" s="152"/>
      <c r="L12" s="16"/>
      <c r="M12" s="15"/>
    </row>
    <row r="13" spans="1:15" ht="15.75" customHeight="1">
      <c r="A13" s="153" t="s">
        <v>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"/>
    </row>
    <row r="14" spans="1:15" ht="12" customHeight="1">
      <c r="G14" s="154" t="s">
        <v>11</v>
      </c>
      <c r="H14" s="154"/>
      <c r="I14" s="154"/>
      <c r="J14" s="154"/>
      <c r="K14" s="154"/>
      <c r="M14" s="15"/>
    </row>
    <row r="15" spans="1:15">
      <c r="G15" s="146" t="s">
        <v>12</v>
      </c>
      <c r="H15" s="146"/>
      <c r="I15" s="146"/>
      <c r="J15" s="146"/>
      <c r="K15" s="146"/>
    </row>
    <row r="16" spans="1:15" ht="15.75" customHeight="1">
      <c r="B16" s="153" t="s">
        <v>13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3" ht="7.5" customHeight="1"/>
    <row r="18" spans="1:13">
      <c r="G18" s="154" t="s">
        <v>261</v>
      </c>
      <c r="H18" s="154"/>
      <c r="I18" s="154"/>
      <c r="J18" s="154"/>
      <c r="K18" s="154"/>
    </row>
    <row r="19" spans="1:13">
      <c r="G19" s="155" t="s">
        <v>14</v>
      </c>
      <c r="H19" s="155"/>
      <c r="I19" s="155"/>
      <c r="J19" s="155"/>
      <c r="K19" s="15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6" t="s">
        <v>15</v>
      </c>
      <c r="F21" s="156"/>
      <c r="G21" s="156"/>
      <c r="H21" s="156"/>
      <c r="I21" s="156"/>
      <c r="J21" s="156"/>
      <c r="K21" s="156"/>
      <c r="L21" s="21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8" t="s">
        <v>20</v>
      </c>
      <c r="B26" s="158"/>
      <c r="C26" s="158"/>
      <c r="D26" s="158"/>
      <c r="E26" s="158"/>
      <c r="F26" s="158"/>
      <c r="G26" s="158"/>
      <c r="H26" s="158"/>
      <c r="I26" s="158"/>
      <c r="K26" s="33" t="s">
        <v>21</v>
      </c>
      <c r="L26" s="34" t="s">
        <v>22</v>
      </c>
      <c r="M26" s="28"/>
    </row>
    <row r="27" spans="1:13">
      <c r="A27" s="158" t="s">
        <v>23</v>
      </c>
      <c r="B27" s="158"/>
      <c r="C27" s="158"/>
      <c r="D27" s="158"/>
      <c r="E27" s="158"/>
      <c r="F27" s="158"/>
      <c r="G27" s="158"/>
      <c r="H27" s="158"/>
      <c r="I27" s="158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1" t="s">
        <v>28</v>
      </c>
      <c r="H29" s="151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59" t="s">
        <v>34</v>
      </c>
      <c r="B31" s="160"/>
      <c r="C31" s="160"/>
      <c r="D31" s="160"/>
      <c r="E31" s="160"/>
      <c r="F31" s="160"/>
      <c r="G31" s="163" t="s">
        <v>35</v>
      </c>
      <c r="H31" s="165" t="s">
        <v>36</v>
      </c>
      <c r="I31" s="167" t="s">
        <v>37</v>
      </c>
      <c r="J31" s="168"/>
      <c r="K31" s="169" t="s">
        <v>38</v>
      </c>
      <c r="L31" s="171" t="s">
        <v>39</v>
      </c>
      <c r="M31" s="43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4" t="s">
        <v>40</v>
      </c>
      <c r="J32" s="45" t="s">
        <v>41</v>
      </c>
      <c r="K32" s="170"/>
      <c r="L32" s="172"/>
    </row>
    <row r="33" spans="1:15">
      <c r="A33" s="147" t="s">
        <v>42</v>
      </c>
      <c r="B33" s="148"/>
      <c r="C33" s="148"/>
      <c r="D33" s="148"/>
      <c r="E33" s="148"/>
      <c r="F33" s="149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97100</v>
      </c>
      <c r="J34" s="109">
        <f>SUM(J35+J46+J65+J86+J93+J113+J139+J158+J168)</f>
        <v>97100</v>
      </c>
      <c r="K34" s="110">
        <f>SUM(K35+K46+K65+K86+K93+K113+K139+K158+K168)</f>
        <v>96454.42</v>
      </c>
      <c r="L34" s="109">
        <f>SUM(L35+L46+L65+L86+L93+L113+L139+L158+L168)</f>
        <v>96454.42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73900</v>
      </c>
      <c r="J35" s="109">
        <f>SUM(J36+J42)</f>
        <v>73900</v>
      </c>
      <c r="K35" s="111">
        <f>SUM(K36+K42)</f>
        <v>73524.05</v>
      </c>
      <c r="L35" s="112">
        <f>SUM(L36+L42)</f>
        <v>73524.05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72800</v>
      </c>
      <c r="J36" s="109">
        <f>SUM(J37)</f>
        <v>72800</v>
      </c>
      <c r="K36" s="110">
        <f>SUM(K37)</f>
        <v>72473.25</v>
      </c>
      <c r="L36" s="109">
        <f>SUM(L37)</f>
        <v>72473.25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72800</v>
      </c>
      <c r="J37" s="109">
        <f t="shared" ref="J37:L38" si="0">SUM(J38)</f>
        <v>72800</v>
      </c>
      <c r="K37" s="109">
        <f t="shared" si="0"/>
        <v>72473.25</v>
      </c>
      <c r="L37" s="109">
        <f t="shared" si="0"/>
        <v>72473.25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72800</v>
      </c>
      <c r="J38" s="110">
        <f t="shared" si="0"/>
        <v>72800</v>
      </c>
      <c r="K38" s="110">
        <f t="shared" si="0"/>
        <v>72473.25</v>
      </c>
      <c r="L38" s="110">
        <f t="shared" si="0"/>
        <v>72473.25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72800</v>
      </c>
      <c r="J39" s="114">
        <v>72800</v>
      </c>
      <c r="K39" s="114">
        <v>72473.25</v>
      </c>
      <c r="L39" s="114">
        <v>72473.25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1100</v>
      </c>
      <c r="J42" s="109">
        <f t="shared" si="1"/>
        <v>1100</v>
      </c>
      <c r="K42" s="110">
        <f t="shared" si="1"/>
        <v>1050.8</v>
      </c>
      <c r="L42" s="109">
        <f t="shared" si="1"/>
        <v>1050.8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1100</v>
      </c>
      <c r="J43" s="109">
        <f t="shared" si="1"/>
        <v>1100</v>
      </c>
      <c r="K43" s="109">
        <f t="shared" si="1"/>
        <v>1050.8</v>
      </c>
      <c r="L43" s="109">
        <f t="shared" si="1"/>
        <v>1050.8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1100</v>
      </c>
      <c r="J44" s="109">
        <f t="shared" si="1"/>
        <v>1100</v>
      </c>
      <c r="K44" s="109">
        <f t="shared" si="1"/>
        <v>1050.8</v>
      </c>
      <c r="L44" s="109">
        <f t="shared" si="1"/>
        <v>1050.8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1100</v>
      </c>
      <c r="J45" s="114">
        <v>1100</v>
      </c>
      <c r="K45" s="114">
        <v>1050.8</v>
      </c>
      <c r="L45" s="114">
        <v>1050.8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23000</v>
      </c>
      <c r="J46" s="117">
        <f t="shared" si="2"/>
        <v>23000</v>
      </c>
      <c r="K46" s="116">
        <f t="shared" si="2"/>
        <v>22930.37</v>
      </c>
      <c r="L46" s="116">
        <f t="shared" si="2"/>
        <v>22930.37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23000</v>
      </c>
      <c r="J47" s="110">
        <f t="shared" si="2"/>
        <v>23000</v>
      </c>
      <c r="K47" s="109">
        <f t="shared" si="2"/>
        <v>22930.37</v>
      </c>
      <c r="L47" s="110">
        <f t="shared" si="2"/>
        <v>22930.37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23000</v>
      </c>
      <c r="J48" s="110">
        <f t="shared" si="2"/>
        <v>23000</v>
      </c>
      <c r="K48" s="112">
        <f t="shared" si="2"/>
        <v>22930.37</v>
      </c>
      <c r="L48" s="112">
        <f t="shared" si="2"/>
        <v>22930.37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23000</v>
      </c>
      <c r="J49" s="118">
        <f>SUM(J50:J64)</f>
        <v>23000</v>
      </c>
      <c r="K49" s="119">
        <f>SUM(K50:K64)</f>
        <v>22930.37</v>
      </c>
      <c r="L49" s="119">
        <f>SUM(L50:L64)</f>
        <v>22930.37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3000</v>
      </c>
      <c r="J53" s="114">
        <v>3000</v>
      </c>
      <c r="K53" s="114">
        <v>2968.72</v>
      </c>
      <c r="L53" s="114">
        <v>2968.72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200</v>
      </c>
      <c r="J56" s="114">
        <v>200</v>
      </c>
      <c r="K56" s="114">
        <v>199.5</v>
      </c>
      <c r="L56" s="114">
        <v>199.5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3100</v>
      </c>
      <c r="J58" s="114">
        <v>3100</v>
      </c>
      <c r="K58" s="114">
        <v>3099.89</v>
      </c>
      <c r="L58" s="114">
        <v>3099.89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11000</v>
      </c>
      <c r="J61" s="114">
        <v>11000</v>
      </c>
      <c r="K61" s="114">
        <v>10962.26</v>
      </c>
      <c r="L61" s="114">
        <v>10962.26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1000</v>
      </c>
      <c r="J62" s="114">
        <v>1000</v>
      </c>
      <c r="K62" s="114">
        <v>1000</v>
      </c>
      <c r="L62" s="114">
        <v>1000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2100</v>
      </c>
      <c r="J63" s="114">
        <v>2100</v>
      </c>
      <c r="K63" s="114">
        <v>2100</v>
      </c>
      <c r="L63" s="114">
        <v>2100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2600</v>
      </c>
      <c r="J64" s="114">
        <v>2600</v>
      </c>
      <c r="K64" s="114">
        <v>2600</v>
      </c>
      <c r="L64" s="114">
        <v>2600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200</v>
      </c>
      <c r="J139" s="121">
        <f>SUM(J140+J145+J153)</f>
        <v>200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200</v>
      </c>
      <c r="J153" s="121">
        <f t="shared" si="15"/>
        <v>200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200</v>
      </c>
      <c r="J154" s="127">
        <f t="shared" si="15"/>
        <v>200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200</v>
      </c>
      <c r="J155" s="121">
        <f>SUM(J156:J157)</f>
        <v>200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200</v>
      </c>
      <c r="J156" s="129">
        <v>200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29800</v>
      </c>
      <c r="J184" s="121">
        <f>SUM(J185+J238+J303)</f>
        <v>29800</v>
      </c>
      <c r="K184" s="110">
        <f>SUM(K185+K238+K303)</f>
        <v>29668.95</v>
      </c>
      <c r="L184" s="109">
        <f>SUM(L185+L238+L303)</f>
        <v>29668.95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29800</v>
      </c>
      <c r="J185" s="116">
        <f>SUM(J186+J209+J216+J228+J232)</f>
        <v>29800</v>
      </c>
      <c r="K185" s="116">
        <f>SUM(K186+K209+K216+K228+K232)</f>
        <v>29668.95</v>
      </c>
      <c r="L185" s="116">
        <f>SUM(L186+L209+L216+L228+L232)</f>
        <v>29668.95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29800</v>
      </c>
      <c r="J186" s="121">
        <f>SUM(J187+J190+J195+J201+J206)</f>
        <v>29800</v>
      </c>
      <c r="K186" s="110">
        <f>SUM(K187+K190+K195+K201+K206)</f>
        <v>29668.95</v>
      </c>
      <c r="L186" s="109">
        <f>SUM(L187+L190+L195+L201+L206)</f>
        <v>29668.95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23900</v>
      </c>
      <c r="J190" s="122">
        <f>J191</f>
        <v>23900</v>
      </c>
      <c r="K190" s="117">
        <f>K191</f>
        <v>23887.95</v>
      </c>
      <c r="L190" s="116">
        <f>L191</f>
        <v>23887.95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23900</v>
      </c>
      <c r="J191" s="121">
        <f>SUM(J192:J194)</f>
        <v>23900</v>
      </c>
      <c r="K191" s="110">
        <f>SUM(K192:K194)</f>
        <v>23887.95</v>
      </c>
      <c r="L191" s="109">
        <f>SUM(L192:L194)</f>
        <v>23887.95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17400</v>
      </c>
      <c r="J193" s="115">
        <v>17400</v>
      </c>
      <c r="K193" s="115">
        <v>17400</v>
      </c>
      <c r="L193" s="115">
        <v>17400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6500</v>
      </c>
      <c r="J194" s="113">
        <v>6500</v>
      </c>
      <c r="K194" s="113">
        <v>6487.95</v>
      </c>
      <c r="L194" s="133">
        <v>6487.95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5900</v>
      </c>
      <c r="J195" s="121">
        <f>J196</f>
        <v>5900</v>
      </c>
      <c r="K195" s="110">
        <f>K196</f>
        <v>5781</v>
      </c>
      <c r="L195" s="109">
        <f>L196</f>
        <v>5781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5900</v>
      </c>
      <c r="J196" s="109">
        <f>SUM(J197:J200)</f>
        <v>5900</v>
      </c>
      <c r="K196" s="109">
        <f>SUM(K197:K200)</f>
        <v>5781</v>
      </c>
      <c r="L196" s="109">
        <f>SUM(L197:L200)</f>
        <v>5781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1300</v>
      </c>
      <c r="J198" s="115">
        <v>1300</v>
      </c>
      <c r="K198" s="115">
        <v>1240</v>
      </c>
      <c r="L198" s="115">
        <v>1240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4600</v>
      </c>
      <c r="J200" s="135">
        <v>4600</v>
      </c>
      <c r="K200" s="115">
        <v>4541</v>
      </c>
      <c r="L200" s="115">
        <v>4541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126900</v>
      </c>
      <c r="J368" s="124">
        <f>SUM(J34+J184)</f>
        <v>126900</v>
      </c>
      <c r="K368" s="124">
        <f>SUM(K34+K184)</f>
        <v>126123.37</v>
      </c>
      <c r="L368" s="124">
        <f>SUM(L34+L184)</f>
        <v>126123.37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73" t="s">
        <v>231</v>
      </c>
      <c r="E370" s="173"/>
      <c r="F370" s="173"/>
      <c r="G370" s="173"/>
      <c r="H370" s="105"/>
      <c r="I370" s="106"/>
      <c r="J370" s="104"/>
      <c r="K370" s="173" t="s">
        <v>232</v>
      </c>
      <c r="L370" s="17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0" t="s">
        <v>235</v>
      </c>
      <c r="L371" s="150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73" t="s">
        <v>236</v>
      </c>
      <c r="E373" s="173"/>
      <c r="F373" s="173"/>
      <c r="G373" s="173"/>
      <c r="I373" s="13"/>
      <c r="K373" s="173" t="s">
        <v>237</v>
      </c>
      <c r="L373" s="173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0" t="s">
        <v>235</v>
      </c>
      <c r="L374" s="150"/>
    </row>
  </sheetData>
  <mergeCells count="30"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</mergeCells>
  <pageMargins left="0.51181102362205" right="0.31496062992126" top="0.23622047244093999" bottom="0.23622047244093999" header="0.31496062992126" footer="0.31496062992126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D2007-C20D-46C1-B760-2FA3067EADF0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4" t="s">
        <v>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5" t="s">
        <v>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5"/>
    </row>
    <row r="10" spans="1:15">
      <c r="A10" s="146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2" t="s">
        <v>9</v>
      </c>
      <c r="H12" s="152"/>
      <c r="I12" s="152"/>
      <c r="J12" s="152"/>
      <c r="K12" s="152"/>
      <c r="L12" s="16"/>
      <c r="M12" s="15"/>
    </row>
    <row r="13" spans="1:15" ht="15.75" customHeight="1">
      <c r="A13" s="153" t="s">
        <v>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"/>
    </row>
    <row r="14" spans="1:15" ht="12" customHeight="1">
      <c r="G14" s="154" t="s">
        <v>11</v>
      </c>
      <c r="H14" s="154"/>
      <c r="I14" s="154"/>
      <c r="J14" s="154"/>
      <c r="K14" s="154"/>
      <c r="M14" s="15"/>
    </row>
    <row r="15" spans="1:15">
      <c r="G15" s="146" t="s">
        <v>12</v>
      </c>
      <c r="H15" s="146"/>
      <c r="I15" s="146"/>
      <c r="J15" s="146"/>
      <c r="K15" s="146"/>
    </row>
    <row r="16" spans="1:15" ht="15.75" customHeight="1">
      <c r="B16" s="153" t="s">
        <v>13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3" ht="7.5" customHeight="1"/>
    <row r="18" spans="1:13">
      <c r="G18" s="154" t="s">
        <v>261</v>
      </c>
      <c r="H18" s="154"/>
      <c r="I18" s="154"/>
      <c r="J18" s="154"/>
      <c r="K18" s="154"/>
    </row>
    <row r="19" spans="1:13">
      <c r="G19" s="155" t="s">
        <v>14</v>
      </c>
      <c r="H19" s="155"/>
      <c r="I19" s="155"/>
      <c r="J19" s="155"/>
      <c r="K19" s="15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6" t="s">
        <v>15</v>
      </c>
      <c r="F21" s="156"/>
      <c r="G21" s="156"/>
      <c r="H21" s="156"/>
      <c r="I21" s="156"/>
      <c r="J21" s="156"/>
      <c r="K21" s="156"/>
      <c r="L21" s="21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8" t="s">
        <v>240</v>
      </c>
      <c r="B26" s="158"/>
      <c r="C26" s="158"/>
      <c r="D26" s="158"/>
      <c r="E26" s="158"/>
      <c r="F26" s="158"/>
      <c r="G26" s="158"/>
      <c r="H26" s="158"/>
      <c r="I26" s="158"/>
      <c r="K26" s="33" t="s">
        <v>21</v>
      </c>
      <c r="L26" s="34" t="s">
        <v>22</v>
      </c>
      <c r="M26" s="28"/>
    </row>
    <row r="27" spans="1:13">
      <c r="A27" s="158" t="s">
        <v>23</v>
      </c>
      <c r="B27" s="158"/>
      <c r="C27" s="158"/>
      <c r="D27" s="158"/>
      <c r="E27" s="158"/>
      <c r="F27" s="158"/>
      <c r="G27" s="158"/>
      <c r="H27" s="158"/>
      <c r="I27" s="158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1" t="s">
        <v>28</v>
      </c>
      <c r="H29" s="15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59" t="s">
        <v>34</v>
      </c>
      <c r="B31" s="160"/>
      <c r="C31" s="160"/>
      <c r="D31" s="160"/>
      <c r="E31" s="160"/>
      <c r="F31" s="160"/>
      <c r="G31" s="163" t="s">
        <v>35</v>
      </c>
      <c r="H31" s="165" t="s">
        <v>36</v>
      </c>
      <c r="I31" s="167" t="s">
        <v>37</v>
      </c>
      <c r="J31" s="168"/>
      <c r="K31" s="169" t="s">
        <v>38</v>
      </c>
      <c r="L31" s="171" t="s">
        <v>39</v>
      </c>
      <c r="M31" s="43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4" t="s">
        <v>40</v>
      </c>
      <c r="J32" s="45" t="s">
        <v>41</v>
      </c>
      <c r="K32" s="170"/>
      <c r="L32" s="172"/>
    </row>
    <row r="33" spans="1:15">
      <c r="A33" s="147" t="s">
        <v>42</v>
      </c>
      <c r="B33" s="148"/>
      <c r="C33" s="148"/>
      <c r="D33" s="148"/>
      <c r="E33" s="148"/>
      <c r="F33" s="149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148300</v>
      </c>
      <c r="J34" s="109">
        <f>SUM(J35+J46+J65+J86+J93+J113+J139+J158+J168)</f>
        <v>148300</v>
      </c>
      <c r="K34" s="110">
        <f>SUM(K35+K46+K65+K86+K93+K113+K139+K158+K168)</f>
        <v>146106.4</v>
      </c>
      <c r="L34" s="109">
        <f>SUM(L35+L46+L65+L86+L93+L113+L139+L158+L168)</f>
        <v>146106.4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106700</v>
      </c>
      <c r="J35" s="109">
        <f>SUM(J36+J42)</f>
        <v>106700</v>
      </c>
      <c r="K35" s="111">
        <f>SUM(K36+K42)</f>
        <v>104749.68</v>
      </c>
      <c r="L35" s="112">
        <f>SUM(L36+L42)</f>
        <v>104749.68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105000</v>
      </c>
      <c r="J36" s="109">
        <f>SUM(J37)</f>
        <v>105000</v>
      </c>
      <c r="K36" s="110">
        <f>SUM(K37)</f>
        <v>103147.79</v>
      </c>
      <c r="L36" s="109">
        <f>SUM(L37)</f>
        <v>103147.79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105000</v>
      </c>
      <c r="J37" s="109">
        <f t="shared" ref="J37:L38" si="0">SUM(J38)</f>
        <v>105000</v>
      </c>
      <c r="K37" s="109">
        <f t="shared" si="0"/>
        <v>103147.79</v>
      </c>
      <c r="L37" s="109">
        <f t="shared" si="0"/>
        <v>103147.79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105000</v>
      </c>
      <c r="J38" s="110">
        <f t="shared" si="0"/>
        <v>105000</v>
      </c>
      <c r="K38" s="110">
        <f t="shared" si="0"/>
        <v>103147.79</v>
      </c>
      <c r="L38" s="110">
        <f t="shared" si="0"/>
        <v>103147.79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105000</v>
      </c>
      <c r="J39" s="114">
        <v>105000</v>
      </c>
      <c r="K39" s="114">
        <v>103147.79</v>
      </c>
      <c r="L39" s="114">
        <v>103147.79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1700</v>
      </c>
      <c r="J42" s="109">
        <f t="shared" si="1"/>
        <v>1700</v>
      </c>
      <c r="K42" s="110">
        <f t="shared" si="1"/>
        <v>1601.89</v>
      </c>
      <c r="L42" s="109">
        <f t="shared" si="1"/>
        <v>1601.89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1700</v>
      </c>
      <c r="J43" s="109">
        <f t="shared" si="1"/>
        <v>1700</v>
      </c>
      <c r="K43" s="109">
        <f t="shared" si="1"/>
        <v>1601.89</v>
      </c>
      <c r="L43" s="109">
        <f t="shared" si="1"/>
        <v>1601.89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1700</v>
      </c>
      <c r="J44" s="109">
        <f t="shared" si="1"/>
        <v>1700</v>
      </c>
      <c r="K44" s="109">
        <f t="shared" si="1"/>
        <v>1601.89</v>
      </c>
      <c r="L44" s="109">
        <f t="shared" si="1"/>
        <v>1601.89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1700</v>
      </c>
      <c r="J45" s="114">
        <v>1700</v>
      </c>
      <c r="K45" s="114">
        <v>1601.89</v>
      </c>
      <c r="L45" s="114">
        <v>1601.89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34500</v>
      </c>
      <c r="J46" s="117">
        <f t="shared" si="2"/>
        <v>34500</v>
      </c>
      <c r="K46" s="116">
        <f t="shared" si="2"/>
        <v>34385.399999999994</v>
      </c>
      <c r="L46" s="116">
        <f t="shared" si="2"/>
        <v>34385.399999999994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34500</v>
      </c>
      <c r="J47" s="110">
        <f t="shared" si="2"/>
        <v>34500</v>
      </c>
      <c r="K47" s="109">
        <f t="shared" si="2"/>
        <v>34385.399999999994</v>
      </c>
      <c r="L47" s="110">
        <f t="shared" si="2"/>
        <v>34385.399999999994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34500</v>
      </c>
      <c r="J48" s="110">
        <f t="shared" si="2"/>
        <v>34500</v>
      </c>
      <c r="K48" s="112">
        <f t="shared" si="2"/>
        <v>34385.399999999994</v>
      </c>
      <c r="L48" s="112">
        <f t="shared" si="2"/>
        <v>34385.399999999994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34500</v>
      </c>
      <c r="J49" s="118">
        <f>SUM(J50:J64)</f>
        <v>34500</v>
      </c>
      <c r="K49" s="119">
        <f>SUM(K50:K64)</f>
        <v>34385.399999999994</v>
      </c>
      <c r="L49" s="119">
        <f>SUM(L50:L64)</f>
        <v>34385.399999999994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100</v>
      </c>
      <c r="J51" s="114">
        <v>100</v>
      </c>
      <c r="K51" s="114">
        <v>94</v>
      </c>
      <c r="L51" s="114">
        <v>94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15000</v>
      </c>
      <c r="J53" s="114">
        <v>15000</v>
      </c>
      <c r="K53" s="114">
        <v>14912.68</v>
      </c>
      <c r="L53" s="114">
        <v>14912.68</v>
      </c>
      <c r="M53"/>
    </row>
    <row r="54" spans="1:13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600</v>
      </c>
      <c r="J54" s="114">
        <v>600</v>
      </c>
      <c r="K54" s="114">
        <v>600</v>
      </c>
      <c r="L54" s="114">
        <v>600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6900</v>
      </c>
      <c r="J56" s="114">
        <v>6900</v>
      </c>
      <c r="K56" s="114">
        <v>6886.49</v>
      </c>
      <c r="L56" s="114">
        <v>6886.49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1500</v>
      </c>
      <c r="J58" s="114">
        <v>1500</v>
      </c>
      <c r="K58" s="114">
        <v>1492.23</v>
      </c>
      <c r="L58" s="114">
        <v>1492.23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8600</v>
      </c>
      <c r="J61" s="114">
        <v>8600</v>
      </c>
      <c r="K61" s="114">
        <v>8600</v>
      </c>
      <c r="L61" s="114">
        <v>8600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1800</v>
      </c>
      <c r="J64" s="114">
        <v>1800</v>
      </c>
      <c r="K64" s="114">
        <v>1800</v>
      </c>
      <c r="L64" s="114">
        <v>1800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7100</v>
      </c>
      <c r="J139" s="121">
        <f>SUM(J140+J145+J153)</f>
        <v>7100</v>
      </c>
      <c r="K139" s="110">
        <f>SUM(K140+K145+K153)</f>
        <v>6971.32</v>
      </c>
      <c r="L139" s="109">
        <f>SUM(L140+L145+L153)</f>
        <v>6971.32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7100</v>
      </c>
      <c r="J153" s="121">
        <f t="shared" si="15"/>
        <v>7100</v>
      </c>
      <c r="K153" s="110">
        <f t="shared" si="15"/>
        <v>6971.32</v>
      </c>
      <c r="L153" s="109">
        <f t="shared" si="15"/>
        <v>6971.32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7100</v>
      </c>
      <c r="J154" s="127">
        <f t="shared" si="15"/>
        <v>7100</v>
      </c>
      <c r="K154" s="119">
        <f t="shared" si="15"/>
        <v>6971.32</v>
      </c>
      <c r="L154" s="118">
        <f t="shared" si="15"/>
        <v>6971.32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7100</v>
      </c>
      <c r="J155" s="121">
        <f>SUM(J156:J157)</f>
        <v>7100</v>
      </c>
      <c r="K155" s="110">
        <f>SUM(K156:K157)</f>
        <v>6971.32</v>
      </c>
      <c r="L155" s="109">
        <f>SUM(L156:L157)</f>
        <v>6971.32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7100</v>
      </c>
      <c r="J156" s="129">
        <v>7100</v>
      </c>
      <c r="K156" s="129">
        <v>6971.32</v>
      </c>
      <c r="L156" s="129">
        <v>6971.32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29800</v>
      </c>
      <c r="J184" s="121">
        <f>SUM(J185+J238+J303)</f>
        <v>29800</v>
      </c>
      <c r="K184" s="110">
        <f>SUM(K185+K238+K303)</f>
        <v>29745.84</v>
      </c>
      <c r="L184" s="109">
        <f>SUM(L185+L238+L303)</f>
        <v>29745.84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29800</v>
      </c>
      <c r="J185" s="116">
        <f>SUM(J186+J209+J216+J228+J232)</f>
        <v>29800</v>
      </c>
      <c r="K185" s="116">
        <f>SUM(K186+K209+K216+K228+K232)</f>
        <v>29745.84</v>
      </c>
      <c r="L185" s="116">
        <f>SUM(L186+L209+L216+L228+L232)</f>
        <v>29745.84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29800</v>
      </c>
      <c r="J186" s="121">
        <f>SUM(J187+J190+J195+J201+J206)</f>
        <v>29800</v>
      </c>
      <c r="K186" s="110">
        <f>SUM(K187+K190+K195+K201+K206)</f>
        <v>29745.84</v>
      </c>
      <c r="L186" s="109">
        <f>SUM(L187+L190+L195+L201+L206)</f>
        <v>29745.84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15700</v>
      </c>
      <c r="J190" s="122">
        <f>J191</f>
        <v>15700</v>
      </c>
      <c r="K190" s="117">
        <f>K191</f>
        <v>15698.84</v>
      </c>
      <c r="L190" s="116">
        <f>L191</f>
        <v>15698.84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15700</v>
      </c>
      <c r="J191" s="121">
        <f>SUM(J192:J194)</f>
        <v>15700</v>
      </c>
      <c r="K191" s="110">
        <f>SUM(K192:K194)</f>
        <v>15698.84</v>
      </c>
      <c r="L191" s="109">
        <f>SUM(L192:L194)</f>
        <v>15698.84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15700</v>
      </c>
      <c r="J194" s="113">
        <v>15700</v>
      </c>
      <c r="K194" s="113">
        <v>15698.84</v>
      </c>
      <c r="L194" s="133">
        <v>15698.84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14100</v>
      </c>
      <c r="J195" s="121">
        <f>J196</f>
        <v>14100</v>
      </c>
      <c r="K195" s="110">
        <f>K196</f>
        <v>14047</v>
      </c>
      <c r="L195" s="109">
        <f>L196</f>
        <v>14047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14100</v>
      </c>
      <c r="J196" s="109">
        <f>SUM(J197:J200)</f>
        <v>14100</v>
      </c>
      <c r="K196" s="109">
        <f>SUM(K197:K200)</f>
        <v>14047</v>
      </c>
      <c r="L196" s="109">
        <f>SUM(L197:L200)</f>
        <v>14047</v>
      </c>
    </row>
    <row r="197" spans="1:13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10600</v>
      </c>
      <c r="J197" s="115">
        <v>10600</v>
      </c>
      <c r="K197" s="115">
        <v>10589</v>
      </c>
      <c r="L197" s="133">
        <v>10589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3500</v>
      </c>
      <c r="J198" s="115">
        <v>3500</v>
      </c>
      <c r="K198" s="115">
        <v>3458</v>
      </c>
      <c r="L198" s="115">
        <v>3458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178100</v>
      </c>
      <c r="J368" s="124">
        <f>SUM(J34+J184)</f>
        <v>178100</v>
      </c>
      <c r="K368" s="124">
        <f>SUM(K34+K184)</f>
        <v>175852.24</v>
      </c>
      <c r="L368" s="124">
        <f>SUM(L34+L184)</f>
        <v>175852.24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73" t="s">
        <v>231</v>
      </c>
      <c r="E370" s="173"/>
      <c r="F370" s="173"/>
      <c r="G370" s="173"/>
      <c r="H370" s="105"/>
      <c r="I370" s="106"/>
      <c r="J370" s="104"/>
      <c r="K370" s="173" t="s">
        <v>232</v>
      </c>
      <c r="L370" s="17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0" t="s">
        <v>235</v>
      </c>
      <c r="L371" s="150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73" t="s">
        <v>236</v>
      </c>
      <c r="E373" s="173"/>
      <c r="F373" s="173"/>
      <c r="G373" s="173"/>
      <c r="I373" s="13"/>
      <c r="K373" s="173" t="s">
        <v>237</v>
      </c>
      <c r="L373" s="173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0" t="s">
        <v>235</v>
      </c>
      <c r="L374" s="150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A9E98-B514-4E55-BF57-2650EB93A4BB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4" t="s">
        <v>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5" t="s">
        <v>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5"/>
    </row>
    <row r="10" spans="1:15">
      <c r="A10" s="146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2" t="s">
        <v>9</v>
      </c>
      <c r="H12" s="152"/>
      <c r="I12" s="152"/>
      <c r="J12" s="152"/>
      <c r="K12" s="152"/>
      <c r="L12" s="16"/>
      <c r="M12" s="15"/>
    </row>
    <row r="13" spans="1:15" ht="15.75" customHeight="1">
      <c r="A13" s="153" t="s">
        <v>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"/>
    </row>
    <row r="14" spans="1:15" ht="12" customHeight="1">
      <c r="G14" s="154" t="s">
        <v>11</v>
      </c>
      <c r="H14" s="154"/>
      <c r="I14" s="154"/>
      <c r="J14" s="154"/>
      <c r="K14" s="154"/>
      <c r="M14" s="15"/>
    </row>
    <row r="15" spans="1:15">
      <c r="G15" s="146" t="s">
        <v>12</v>
      </c>
      <c r="H15" s="146"/>
      <c r="I15" s="146"/>
      <c r="J15" s="146"/>
      <c r="K15" s="146"/>
    </row>
    <row r="16" spans="1:15" ht="15.75" customHeight="1">
      <c r="B16" s="153" t="s">
        <v>13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3" ht="7.5" customHeight="1"/>
    <row r="18" spans="1:13">
      <c r="G18" s="154" t="s">
        <v>261</v>
      </c>
      <c r="H18" s="154"/>
      <c r="I18" s="154"/>
      <c r="J18" s="154"/>
      <c r="K18" s="154"/>
    </row>
    <row r="19" spans="1:13">
      <c r="G19" s="155" t="s">
        <v>14</v>
      </c>
      <c r="H19" s="155"/>
      <c r="I19" s="155"/>
      <c r="J19" s="155"/>
      <c r="K19" s="15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6" t="s">
        <v>15</v>
      </c>
      <c r="F21" s="156"/>
      <c r="G21" s="156"/>
      <c r="H21" s="156"/>
      <c r="I21" s="156"/>
      <c r="J21" s="156"/>
      <c r="K21" s="156"/>
      <c r="L21" s="21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8" t="s">
        <v>242</v>
      </c>
      <c r="B26" s="158"/>
      <c r="C26" s="158"/>
      <c r="D26" s="158"/>
      <c r="E26" s="158"/>
      <c r="F26" s="158"/>
      <c r="G26" s="158"/>
      <c r="H26" s="158"/>
      <c r="I26" s="158"/>
      <c r="K26" s="33" t="s">
        <v>21</v>
      </c>
      <c r="L26" s="34" t="s">
        <v>22</v>
      </c>
      <c r="M26" s="28"/>
    </row>
    <row r="27" spans="1:13">
      <c r="A27" s="158" t="s">
        <v>23</v>
      </c>
      <c r="B27" s="158"/>
      <c r="C27" s="158"/>
      <c r="D27" s="158"/>
      <c r="E27" s="158"/>
      <c r="F27" s="158"/>
      <c r="G27" s="158"/>
      <c r="H27" s="158"/>
      <c r="I27" s="158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1" t="s">
        <v>28</v>
      </c>
      <c r="H29" s="151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59" t="s">
        <v>34</v>
      </c>
      <c r="B31" s="160"/>
      <c r="C31" s="160"/>
      <c r="D31" s="160"/>
      <c r="E31" s="160"/>
      <c r="F31" s="160"/>
      <c r="G31" s="163" t="s">
        <v>35</v>
      </c>
      <c r="H31" s="165" t="s">
        <v>36</v>
      </c>
      <c r="I31" s="167" t="s">
        <v>37</v>
      </c>
      <c r="J31" s="168"/>
      <c r="K31" s="169" t="s">
        <v>38</v>
      </c>
      <c r="L31" s="171" t="s">
        <v>39</v>
      </c>
      <c r="M31" s="43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4" t="s">
        <v>40</v>
      </c>
      <c r="J32" s="45" t="s">
        <v>41</v>
      </c>
      <c r="K32" s="170"/>
      <c r="L32" s="172"/>
    </row>
    <row r="33" spans="1:15">
      <c r="A33" s="147" t="s">
        <v>42</v>
      </c>
      <c r="B33" s="148"/>
      <c r="C33" s="148"/>
      <c r="D33" s="148"/>
      <c r="E33" s="148"/>
      <c r="F33" s="149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5900</v>
      </c>
      <c r="J34" s="109">
        <f>SUM(J35+J46+J65+J86+J93+J113+J139+J158+J168)</f>
        <v>5900</v>
      </c>
      <c r="K34" s="110">
        <f>SUM(K35+K46+K65+K86+K93+K113+K139+K158+K168)</f>
        <v>5900</v>
      </c>
      <c r="L34" s="109">
        <f>SUM(L35+L46+L65+L86+L93+L113+L139+L158+L168)</f>
        <v>5900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5900</v>
      </c>
      <c r="J46" s="117">
        <f t="shared" si="2"/>
        <v>5900</v>
      </c>
      <c r="K46" s="116">
        <f t="shared" si="2"/>
        <v>5900</v>
      </c>
      <c r="L46" s="116">
        <f t="shared" si="2"/>
        <v>5900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5900</v>
      </c>
      <c r="J47" s="110">
        <f t="shared" si="2"/>
        <v>5900</v>
      </c>
      <c r="K47" s="109">
        <f t="shared" si="2"/>
        <v>5900</v>
      </c>
      <c r="L47" s="110">
        <f t="shared" si="2"/>
        <v>5900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5900</v>
      </c>
      <c r="J48" s="110">
        <f t="shared" si="2"/>
        <v>5900</v>
      </c>
      <c r="K48" s="112">
        <f t="shared" si="2"/>
        <v>5900</v>
      </c>
      <c r="L48" s="112">
        <f t="shared" si="2"/>
        <v>5900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5900</v>
      </c>
      <c r="J49" s="118">
        <f>SUM(J50:J64)</f>
        <v>5900</v>
      </c>
      <c r="K49" s="119">
        <f>SUM(K50:K64)</f>
        <v>5900</v>
      </c>
      <c r="L49" s="119">
        <f>SUM(L50:L64)</f>
        <v>5900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2400</v>
      </c>
      <c r="J56" s="114">
        <v>2400</v>
      </c>
      <c r="K56" s="114">
        <v>2400</v>
      </c>
      <c r="L56" s="114">
        <v>2400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3500</v>
      </c>
      <c r="J61" s="114">
        <v>3500</v>
      </c>
      <c r="K61" s="114">
        <v>3500</v>
      </c>
      <c r="L61" s="114">
        <v>3500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2700</v>
      </c>
      <c r="J184" s="121">
        <f>SUM(J185+J238+J303)</f>
        <v>2700</v>
      </c>
      <c r="K184" s="110">
        <f>SUM(K185+K238+K303)</f>
        <v>2693.11</v>
      </c>
      <c r="L184" s="109">
        <f>SUM(L185+L238+L303)</f>
        <v>2693.11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2700</v>
      </c>
      <c r="J185" s="116">
        <f>SUM(J186+J209+J216+J228+J232)</f>
        <v>2700</v>
      </c>
      <c r="K185" s="116">
        <f>SUM(K186+K209+K216+K228+K232)</f>
        <v>2693.11</v>
      </c>
      <c r="L185" s="116">
        <f>SUM(L186+L209+L216+L228+L232)</f>
        <v>2693.11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2700</v>
      </c>
      <c r="J186" s="121">
        <f>SUM(J187+J190+J195+J201+J206)</f>
        <v>2700</v>
      </c>
      <c r="K186" s="110">
        <f>SUM(K187+K190+K195+K201+K206)</f>
        <v>2693.11</v>
      </c>
      <c r="L186" s="109">
        <f>SUM(L187+L190+L195+L201+L206)</f>
        <v>2693.11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2700</v>
      </c>
      <c r="J190" s="122">
        <f>J191</f>
        <v>2700</v>
      </c>
      <c r="K190" s="117">
        <f>K191</f>
        <v>2693.11</v>
      </c>
      <c r="L190" s="116">
        <f>L191</f>
        <v>2693.11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2700</v>
      </c>
      <c r="J191" s="121">
        <f>SUM(J192:J194)</f>
        <v>2700</v>
      </c>
      <c r="K191" s="110">
        <f>SUM(K192:K194)</f>
        <v>2693.11</v>
      </c>
      <c r="L191" s="109">
        <f>SUM(L192:L194)</f>
        <v>2693.11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2700</v>
      </c>
      <c r="J194" s="113">
        <v>2700</v>
      </c>
      <c r="K194" s="113">
        <v>2693.11</v>
      </c>
      <c r="L194" s="133">
        <v>2693.11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8600</v>
      </c>
      <c r="J368" s="124">
        <f>SUM(J34+J184)</f>
        <v>8600</v>
      </c>
      <c r="K368" s="124">
        <f>SUM(K34+K184)</f>
        <v>8593.11</v>
      </c>
      <c r="L368" s="124">
        <f>SUM(L34+L184)</f>
        <v>8593.11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73" t="s">
        <v>231</v>
      </c>
      <c r="E370" s="173"/>
      <c r="F370" s="173"/>
      <c r="G370" s="173"/>
      <c r="H370" s="105"/>
      <c r="I370" s="106"/>
      <c r="J370" s="104"/>
      <c r="K370" s="173" t="s">
        <v>232</v>
      </c>
      <c r="L370" s="17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0" t="s">
        <v>235</v>
      </c>
      <c r="L371" s="150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73" t="s">
        <v>236</v>
      </c>
      <c r="E373" s="173"/>
      <c r="F373" s="173"/>
      <c r="G373" s="173"/>
      <c r="I373" s="13"/>
      <c r="K373" s="173" t="s">
        <v>237</v>
      </c>
      <c r="L373" s="173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0" t="s">
        <v>235</v>
      </c>
      <c r="L374" s="150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DA6B8-2D8C-4381-8C4A-E86A52C05CED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4" t="s">
        <v>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5" t="s">
        <v>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5"/>
    </row>
    <row r="10" spans="1:15">
      <c r="A10" s="146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2" t="s">
        <v>9</v>
      </c>
      <c r="H12" s="152"/>
      <c r="I12" s="152"/>
      <c r="J12" s="152"/>
      <c r="K12" s="152"/>
      <c r="L12" s="16"/>
      <c r="M12" s="15"/>
    </row>
    <row r="13" spans="1:15" ht="15.75" customHeight="1">
      <c r="A13" s="153" t="s">
        <v>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"/>
    </row>
    <row r="14" spans="1:15" ht="12" customHeight="1">
      <c r="G14" s="154" t="s">
        <v>11</v>
      </c>
      <c r="H14" s="154"/>
      <c r="I14" s="154"/>
      <c r="J14" s="154"/>
      <c r="K14" s="154"/>
      <c r="M14" s="15"/>
    </row>
    <row r="15" spans="1:15">
      <c r="G15" s="146" t="s">
        <v>12</v>
      </c>
      <c r="H15" s="146"/>
      <c r="I15" s="146"/>
      <c r="J15" s="146"/>
      <c r="K15" s="146"/>
    </row>
    <row r="16" spans="1:15" ht="15.75" customHeight="1">
      <c r="B16" s="153" t="s">
        <v>13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3" ht="7.5" customHeight="1"/>
    <row r="18" spans="1:13">
      <c r="G18" s="154" t="s">
        <v>261</v>
      </c>
      <c r="H18" s="154"/>
      <c r="I18" s="154"/>
      <c r="J18" s="154"/>
      <c r="K18" s="154"/>
    </row>
    <row r="19" spans="1:13">
      <c r="G19" s="155" t="s">
        <v>14</v>
      </c>
      <c r="H19" s="155"/>
      <c r="I19" s="155"/>
      <c r="J19" s="155"/>
      <c r="K19" s="15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6" t="s">
        <v>246</v>
      </c>
      <c r="F21" s="156"/>
      <c r="G21" s="156"/>
      <c r="H21" s="156"/>
      <c r="I21" s="156"/>
      <c r="J21" s="156"/>
      <c r="K21" s="156"/>
      <c r="L21" s="21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8" t="s">
        <v>245</v>
      </c>
      <c r="B26" s="158"/>
      <c r="C26" s="158"/>
      <c r="D26" s="158"/>
      <c r="E26" s="158"/>
      <c r="F26" s="158"/>
      <c r="G26" s="158"/>
      <c r="H26" s="158"/>
      <c r="I26" s="158"/>
      <c r="K26" s="33" t="s">
        <v>21</v>
      </c>
      <c r="L26" s="34" t="s">
        <v>22</v>
      </c>
      <c r="M26" s="28"/>
    </row>
    <row r="27" spans="1:13" ht="29.1" customHeight="1">
      <c r="A27" s="158" t="s">
        <v>244</v>
      </c>
      <c r="B27" s="158"/>
      <c r="C27" s="158"/>
      <c r="D27" s="158"/>
      <c r="E27" s="158"/>
      <c r="F27" s="158"/>
      <c r="G27" s="158"/>
      <c r="H27" s="158"/>
      <c r="I27" s="158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1" t="s">
        <v>28</v>
      </c>
      <c r="H29" s="151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59" t="s">
        <v>34</v>
      </c>
      <c r="B31" s="160"/>
      <c r="C31" s="160"/>
      <c r="D31" s="160"/>
      <c r="E31" s="160"/>
      <c r="F31" s="160"/>
      <c r="G31" s="163" t="s">
        <v>35</v>
      </c>
      <c r="H31" s="165" t="s">
        <v>36</v>
      </c>
      <c r="I31" s="167" t="s">
        <v>37</v>
      </c>
      <c r="J31" s="168"/>
      <c r="K31" s="169" t="s">
        <v>38</v>
      </c>
      <c r="L31" s="171" t="s">
        <v>39</v>
      </c>
      <c r="M31" s="43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4" t="s">
        <v>40</v>
      </c>
      <c r="J32" s="45" t="s">
        <v>41</v>
      </c>
      <c r="K32" s="170"/>
      <c r="L32" s="172"/>
    </row>
    <row r="33" spans="1:15">
      <c r="A33" s="147" t="s">
        <v>42</v>
      </c>
      <c r="B33" s="148"/>
      <c r="C33" s="148"/>
      <c r="D33" s="148"/>
      <c r="E33" s="148"/>
      <c r="F33" s="149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44300</v>
      </c>
      <c r="J34" s="109">
        <f>SUM(J35+J46+J65+J86+J93+J113+J139+J158+J168)</f>
        <v>44300</v>
      </c>
      <c r="K34" s="110">
        <f>SUM(K35+K46+K65+K86+K93+K113+K139+K158+K168)</f>
        <v>44130.95</v>
      </c>
      <c r="L34" s="109">
        <f>SUM(L35+L46+L65+L86+L93+L113+L139+L158+L168)</f>
        <v>44130.95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27100</v>
      </c>
      <c r="J35" s="109">
        <f>SUM(J36+J42)</f>
        <v>27100</v>
      </c>
      <c r="K35" s="111">
        <f>SUM(K36+K42)</f>
        <v>26971.18</v>
      </c>
      <c r="L35" s="112">
        <f>SUM(L36+L42)</f>
        <v>26971.18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26600</v>
      </c>
      <c r="J36" s="109">
        <f>SUM(J37)</f>
        <v>26600</v>
      </c>
      <c r="K36" s="110">
        <f>SUM(K37)</f>
        <v>26537.68</v>
      </c>
      <c r="L36" s="109">
        <f>SUM(L37)</f>
        <v>26537.68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26600</v>
      </c>
      <c r="J37" s="109">
        <f t="shared" ref="J37:L38" si="0">SUM(J38)</f>
        <v>26600</v>
      </c>
      <c r="K37" s="109">
        <f t="shared" si="0"/>
        <v>26537.68</v>
      </c>
      <c r="L37" s="109">
        <f t="shared" si="0"/>
        <v>26537.68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26600</v>
      </c>
      <c r="J38" s="110">
        <f t="shared" si="0"/>
        <v>26600</v>
      </c>
      <c r="K38" s="110">
        <f t="shared" si="0"/>
        <v>26537.68</v>
      </c>
      <c r="L38" s="110">
        <f t="shared" si="0"/>
        <v>26537.68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26600</v>
      </c>
      <c r="J39" s="114">
        <v>26600</v>
      </c>
      <c r="K39" s="114">
        <v>26537.68</v>
      </c>
      <c r="L39" s="114">
        <v>26537.68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500</v>
      </c>
      <c r="K42" s="110">
        <f t="shared" si="1"/>
        <v>433.5</v>
      </c>
      <c r="L42" s="109">
        <f t="shared" si="1"/>
        <v>433.5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500</v>
      </c>
      <c r="K43" s="109">
        <f t="shared" si="1"/>
        <v>433.5</v>
      </c>
      <c r="L43" s="109">
        <f t="shared" si="1"/>
        <v>433.5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500</v>
      </c>
      <c r="K44" s="109">
        <f t="shared" si="1"/>
        <v>433.5</v>
      </c>
      <c r="L44" s="109">
        <f t="shared" si="1"/>
        <v>433.5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500</v>
      </c>
      <c r="K45" s="114">
        <v>433.5</v>
      </c>
      <c r="L45" s="114">
        <v>433.5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13800</v>
      </c>
      <c r="J46" s="117">
        <f t="shared" si="2"/>
        <v>13800</v>
      </c>
      <c r="K46" s="116">
        <f t="shared" si="2"/>
        <v>13799.05</v>
      </c>
      <c r="L46" s="116">
        <f t="shared" si="2"/>
        <v>13799.05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13800</v>
      </c>
      <c r="J47" s="110">
        <f t="shared" si="2"/>
        <v>13800</v>
      </c>
      <c r="K47" s="109">
        <f t="shared" si="2"/>
        <v>13799.05</v>
      </c>
      <c r="L47" s="110">
        <f t="shared" si="2"/>
        <v>13799.05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13800</v>
      </c>
      <c r="J48" s="110">
        <f t="shared" si="2"/>
        <v>13800</v>
      </c>
      <c r="K48" s="112">
        <f t="shared" si="2"/>
        <v>13799.05</v>
      </c>
      <c r="L48" s="112">
        <f t="shared" si="2"/>
        <v>13799.05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13800</v>
      </c>
      <c r="J49" s="118">
        <f>SUM(J50:J64)</f>
        <v>13800</v>
      </c>
      <c r="K49" s="119">
        <f>SUM(K50:K64)</f>
        <v>13799.05</v>
      </c>
      <c r="L49" s="119">
        <f>SUM(L50:L64)</f>
        <v>13799.05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800</v>
      </c>
      <c r="J56" s="114">
        <v>800</v>
      </c>
      <c r="K56" s="114">
        <v>800</v>
      </c>
      <c r="L56" s="114">
        <v>800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2000</v>
      </c>
      <c r="J58" s="114">
        <v>2000</v>
      </c>
      <c r="K58" s="114">
        <v>1999.05</v>
      </c>
      <c r="L58" s="114">
        <v>1999.05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10300</v>
      </c>
      <c r="J61" s="114">
        <v>10300</v>
      </c>
      <c r="K61" s="114">
        <v>10300</v>
      </c>
      <c r="L61" s="114">
        <v>10300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700</v>
      </c>
      <c r="J64" s="114">
        <v>700</v>
      </c>
      <c r="K64" s="114">
        <v>700</v>
      </c>
      <c r="L64" s="114">
        <v>700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3400</v>
      </c>
      <c r="J139" s="121">
        <f>SUM(J140+J145+J153)</f>
        <v>3400</v>
      </c>
      <c r="K139" s="110">
        <f>SUM(K140+K145+K153)</f>
        <v>3360.72</v>
      </c>
      <c r="L139" s="109">
        <f>SUM(L140+L145+L153)</f>
        <v>3360.72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3400</v>
      </c>
      <c r="J153" s="121">
        <f t="shared" si="15"/>
        <v>3400</v>
      </c>
      <c r="K153" s="110">
        <f t="shared" si="15"/>
        <v>3360.72</v>
      </c>
      <c r="L153" s="109">
        <f t="shared" si="15"/>
        <v>3360.72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3400</v>
      </c>
      <c r="J154" s="127">
        <f t="shared" si="15"/>
        <v>3400</v>
      </c>
      <c r="K154" s="119">
        <f t="shared" si="15"/>
        <v>3360.72</v>
      </c>
      <c r="L154" s="118">
        <f t="shared" si="15"/>
        <v>3360.72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3400</v>
      </c>
      <c r="J155" s="121">
        <f>SUM(J156:J157)</f>
        <v>3400</v>
      </c>
      <c r="K155" s="110">
        <f>SUM(K156:K157)</f>
        <v>3360.72</v>
      </c>
      <c r="L155" s="109">
        <f>SUM(L156:L157)</f>
        <v>3360.72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3400</v>
      </c>
      <c r="J156" s="129">
        <v>3400</v>
      </c>
      <c r="K156" s="129">
        <v>3360.72</v>
      </c>
      <c r="L156" s="129">
        <v>3360.72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2600</v>
      </c>
      <c r="J184" s="121">
        <f>SUM(J185+J238+J303)</f>
        <v>2600</v>
      </c>
      <c r="K184" s="110">
        <f>SUM(K185+K238+K303)</f>
        <v>2599.58</v>
      </c>
      <c r="L184" s="109">
        <f>SUM(L185+L238+L303)</f>
        <v>2599.58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2600</v>
      </c>
      <c r="J185" s="116">
        <f>SUM(J186+J209+J216+J228+J232)</f>
        <v>2600</v>
      </c>
      <c r="K185" s="116">
        <f>SUM(K186+K209+K216+K228+K232)</f>
        <v>2599.58</v>
      </c>
      <c r="L185" s="116">
        <f>SUM(L186+L209+L216+L228+L232)</f>
        <v>2599.58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2600</v>
      </c>
      <c r="J186" s="121">
        <f>SUM(J187+J190+J195+J201+J206)</f>
        <v>2600</v>
      </c>
      <c r="K186" s="110">
        <f>SUM(K187+K190+K195+K201+K206)</f>
        <v>2599.58</v>
      </c>
      <c r="L186" s="109">
        <f>SUM(L187+L190+L195+L201+L206)</f>
        <v>2599.58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2100</v>
      </c>
      <c r="J190" s="122">
        <f>J191</f>
        <v>2100</v>
      </c>
      <c r="K190" s="117">
        <f>K191</f>
        <v>2099.58</v>
      </c>
      <c r="L190" s="116">
        <f>L191</f>
        <v>2099.58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2100</v>
      </c>
      <c r="J191" s="121">
        <f>SUM(J192:J194)</f>
        <v>2100</v>
      </c>
      <c r="K191" s="110">
        <f>SUM(K192:K194)</f>
        <v>2099.58</v>
      </c>
      <c r="L191" s="109">
        <f>SUM(L192:L194)</f>
        <v>2099.58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2100</v>
      </c>
      <c r="J193" s="115">
        <v>2100</v>
      </c>
      <c r="K193" s="115">
        <v>2099.58</v>
      </c>
      <c r="L193" s="115">
        <v>2099.58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500</v>
      </c>
      <c r="J195" s="121">
        <f>J196</f>
        <v>500</v>
      </c>
      <c r="K195" s="110">
        <f>K196</f>
        <v>500</v>
      </c>
      <c r="L195" s="109">
        <f>L196</f>
        <v>500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500</v>
      </c>
      <c r="J196" s="109">
        <f>SUM(J197:J200)</f>
        <v>500</v>
      </c>
      <c r="K196" s="109">
        <f>SUM(K197:K200)</f>
        <v>500</v>
      </c>
      <c r="L196" s="109">
        <f>SUM(L197:L200)</f>
        <v>500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500</v>
      </c>
      <c r="J198" s="115">
        <v>500</v>
      </c>
      <c r="K198" s="115">
        <v>500</v>
      </c>
      <c r="L198" s="115">
        <v>500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46900</v>
      </c>
      <c r="J368" s="124">
        <f>SUM(J34+J184)</f>
        <v>46900</v>
      </c>
      <c r="K368" s="124">
        <f>SUM(K34+K184)</f>
        <v>46730.53</v>
      </c>
      <c r="L368" s="124">
        <f>SUM(L34+L184)</f>
        <v>46730.53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73" t="s">
        <v>231</v>
      </c>
      <c r="E370" s="173"/>
      <c r="F370" s="173"/>
      <c r="G370" s="173"/>
      <c r="H370" s="105"/>
      <c r="I370" s="106"/>
      <c r="J370" s="104"/>
      <c r="K370" s="173" t="s">
        <v>232</v>
      </c>
      <c r="L370" s="17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0" t="s">
        <v>235</v>
      </c>
      <c r="L371" s="150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73" t="s">
        <v>236</v>
      </c>
      <c r="E373" s="173"/>
      <c r="F373" s="173"/>
      <c r="G373" s="173"/>
      <c r="I373" s="13"/>
      <c r="K373" s="173" t="s">
        <v>237</v>
      </c>
      <c r="L373" s="173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0" t="s">
        <v>235</v>
      </c>
      <c r="L374" s="150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CF586-EEC3-43C5-A22D-66DC97FE01DD}"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4" t="s">
        <v>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5" t="s">
        <v>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5"/>
    </row>
    <row r="10" spans="1:15">
      <c r="A10" s="146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2" t="s">
        <v>9</v>
      </c>
      <c r="H12" s="152"/>
      <c r="I12" s="152"/>
      <c r="J12" s="152"/>
      <c r="K12" s="152"/>
      <c r="L12" s="16"/>
      <c r="M12" s="15"/>
    </row>
    <row r="13" spans="1:15" ht="15.75" customHeight="1">
      <c r="A13" s="153" t="s">
        <v>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"/>
    </row>
    <row r="14" spans="1:15" ht="12" customHeight="1">
      <c r="G14" s="154" t="s">
        <v>11</v>
      </c>
      <c r="H14" s="154"/>
      <c r="I14" s="154"/>
      <c r="J14" s="154"/>
      <c r="K14" s="154"/>
      <c r="M14" s="15"/>
    </row>
    <row r="15" spans="1:15">
      <c r="G15" s="146" t="s">
        <v>12</v>
      </c>
      <c r="H15" s="146"/>
      <c r="I15" s="146"/>
      <c r="J15" s="146"/>
      <c r="K15" s="146"/>
    </row>
    <row r="16" spans="1:15" ht="15.75" customHeight="1">
      <c r="B16" s="153" t="s">
        <v>13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3" ht="7.5" customHeight="1"/>
    <row r="18" spans="1:13">
      <c r="G18" s="154" t="s">
        <v>261</v>
      </c>
      <c r="H18" s="154"/>
      <c r="I18" s="154"/>
      <c r="J18" s="154"/>
      <c r="K18" s="154"/>
    </row>
    <row r="19" spans="1:13">
      <c r="G19" s="155" t="s">
        <v>14</v>
      </c>
      <c r="H19" s="155"/>
      <c r="I19" s="155"/>
      <c r="J19" s="155"/>
      <c r="K19" s="15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6" t="s">
        <v>260</v>
      </c>
      <c r="F21" s="156"/>
      <c r="G21" s="156"/>
      <c r="H21" s="156"/>
      <c r="I21" s="156"/>
      <c r="J21" s="156"/>
      <c r="K21" s="156"/>
      <c r="L21" s="21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58" t="s">
        <v>259</v>
      </c>
      <c r="B26" s="158"/>
      <c r="C26" s="158"/>
      <c r="D26" s="158"/>
      <c r="E26" s="158"/>
      <c r="F26" s="158"/>
      <c r="G26" s="158"/>
      <c r="H26" s="158"/>
      <c r="I26" s="158"/>
      <c r="K26" s="33" t="s">
        <v>21</v>
      </c>
      <c r="L26" s="34" t="s">
        <v>22</v>
      </c>
      <c r="M26" s="28"/>
    </row>
    <row r="27" spans="1:13" ht="29.1" customHeight="1">
      <c r="A27" s="158" t="s">
        <v>258</v>
      </c>
      <c r="B27" s="158"/>
      <c r="C27" s="158"/>
      <c r="D27" s="158"/>
      <c r="E27" s="158"/>
      <c r="F27" s="158"/>
      <c r="G27" s="158"/>
      <c r="H27" s="158"/>
      <c r="I27" s="158"/>
      <c r="J27" s="35" t="s">
        <v>24</v>
      </c>
      <c r="K27" s="107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1" t="s">
        <v>28</v>
      </c>
      <c r="H29" s="151"/>
      <c r="I29" s="108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59" t="s">
        <v>34</v>
      </c>
      <c r="B31" s="160"/>
      <c r="C31" s="160"/>
      <c r="D31" s="160"/>
      <c r="E31" s="160"/>
      <c r="F31" s="160"/>
      <c r="G31" s="163" t="s">
        <v>35</v>
      </c>
      <c r="H31" s="165" t="s">
        <v>36</v>
      </c>
      <c r="I31" s="167" t="s">
        <v>37</v>
      </c>
      <c r="J31" s="168"/>
      <c r="K31" s="169" t="s">
        <v>38</v>
      </c>
      <c r="L31" s="171" t="s">
        <v>39</v>
      </c>
      <c r="M31" s="43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4" t="s">
        <v>40</v>
      </c>
      <c r="J32" s="45" t="s">
        <v>41</v>
      </c>
      <c r="K32" s="170"/>
      <c r="L32" s="172"/>
    </row>
    <row r="33" spans="1:15">
      <c r="A33" s="147" t="s">
        <v>42</v>
      </c>
      <c r="B33" s="148"/>
      <c r="C33" s="148"/>
      <c r="D33" s="148"/>
      <c r="E33" s="148"/>
      <c r="F33" s="149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2900</v>
      </c>
      <c r="J34" s="109">
        <f>SUM(J35+J46+J65+J86+J93+J113+J139+J158+J168)</f>
        <v>2900</v>
      </c>
      <c r="K34" s="110">
        <f>SUM(K35+K46+K65+K86+K93+K113+K139+K158+K168)</f>
        <v>2900</v>
      </c>
      <c r="L34" s="109">
        <f>SUM(L35+L46+L65+L86+L93+L113+L139+L158+L168)</f>
        <v>2900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2900</v>
      </c>
      <c r="J46" s="117">
        <f t="shared" si="2"/>
        <v>2900</v>
      </c>
      <c r="K46" s="116">
        <f t="shared" si="2"/>
        <v>2900</v>
      </c>
      <c r="L46" s="116">
        <f t="shared" si="2"/>
        <v>2900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2900</v>
      </c>
      <c r="J47" s="110">
        <f t="shared" si="2"/>
        <v>2900</v>
      </c>
      <c r="K47" s="109">
        <f t="shared" si="2"/>
        <v>2900</v>
      </c>
      <c r="L47" s="110">
        <f t="shared" si="2"/>
        <v>2900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2900</v>
      </c>
      <c r="J48" s="110">
        <f t="shared" si="2"/>
        <v>2900</v>
      </c>
      <c r="K48" s="112">
        <f t="shared" si="2"/>
        <v>2900</v>
      </c>
      <c r="L48" s="112">
        <f t="shared" si="2"/>
        <v>2900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2900</v>
      </c>
      <c r="J49" s="118">
        <f>SUM(J50:J64)</f>
        <v>2900</v>
      </c>
      <c r="K49" s="119">
        <f>SUM(K50:K64)</f>
        <v>2900</v>
      </c>
      <c r="L49" s="119">
        <f>SUM(L50:L64)</f>
        <v>2900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100</v>
      </c>
      <c r="J58" s="114">
        <v>100</v>
      </c>
      <c r="K58" s="114">
        <v>100</v>
      </c>
      <c r="L58" s="114">
        <v>100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2400</v>
      </c>
      <c r="J61" s="114">
        <v>2400</v>
      </c>
      <c r="K61" s="114">
        <v>2400</v>
      </c>
      <c r="L61" s="114">
        <v>2400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400</v>
      </c>
      <c r="K64" s="114">
        <v>400</v>
      </c>
      <c r="L64" s="114">
        <v>400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2900</v>
      </c>
      <c r="J368" s="124">
        <f>SUM(J34+J184)</f>
        <v>2900</v>
      </c>
      <c r="K368" s="124">
        <f>SUM(K34+K184)</f>
        <v>2900</v>
      </c>
      <c r="L368" s="124">
        <f>SUM(L34+L184)</f>
        <v>2900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73" t="s">
        <v>231</v>
      </c>
      <c r="E370" s="173"/>
      <c r="F370" s="173"/>
      <c r="G370" s="173"/>
      <c r="H370" s="105"/>
      <c r="I370" s="106"/>
      <c r="J370" s="104"/>
      <c r="K370" s="173" t="s">
        <v>232</v>
      </c>
      <c r="L370" s="17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0" t="s">
        <v>235</v>
      </c>
      <c r="L371" s="150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73" t="s">
        <v>236</v>
      </c>
      <c r="E373" s="173"/>
      <c r="F373" s="173"/>
      <c r="G373" s="173"/>
      <c r="I373" s="13"/>
      <c r="K373" s="173" t="s">
        <v>237</v>
      </c>
      <c r="L373" s="173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0" t="s">
        <v>235</v>
      </c>
      <c r="L374" s="150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D2AE-0762-4540-AEC6-5C8BB4368791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4" t="s">
        <v>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5" t="s">
        <v>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5"/>
    </row>
    <row r="10" spans="1:15">
      <c r="A10" s="146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2" t="s">
        <v>9</v>
      </c>
      <c r="H12" s="152"/>
      <c r="I12" s="152"/>
      <c r="J12" s="152"/>
      <c r="K12" s="152"/>
      <c r="L12" s="16"/>
      <c r="M12" s="15"/>
    </row>
    <row r="13" spans="1:15" ht="15.75" customHeight="1">
      <c r="A13" s="153" t="s">
        <v>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"/>
    </row>
    <row r="14" spans="1:15" ht="12" customHeight="1">
      <c r="G14" s="154" t="s">
        <v>11</v>
      </c>
      <c r="H14" s="154"/>
      <c r="I14" s="154"/>
      <c r="J14" s="154"/>
      <c r="K14" s="154"/>
      <c r="M14" s="15"/>
    </row>
    <row r="15" spans="1:15">
      <c r="G15" s="146" t="s">
        <v>12</v>
      </c>
      <c r="H15" s="146"/>
      <c r="I15" s="146"/>
      <c r="J15" s="146"/>
      <c r="K15" s="146"/>
    </row>
    <row r="16" spans="1:15" ht="15.75" customHeight="1">
      <c r="B16" s="153" t="s">
        <v>13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3" ht="7.5" customHeight="1"/>
    <row r="18" spans="1:13">
      <c r="G18" s="154" t="s">
        <v>261</v>
      </c>
      <c r="H18" s="154"/>
      <c r="I18" s="154"/>
      <c r="J18" s="154"/>
      <c r="K18" s="154"/>
    </row>
    <row r="19" spans="1:13">
      <c r="G19" s="155" t="s">
        <v>14</v>
      </c>
      <c r="H19" s="155"/>
      <c r="I19" s="155"/>
      <c r="J19" s="155"/>
      <c r="K19" s="15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6" t="s">
        <v>15</v>
      </c>
      <c r="F21" s="156"/>
      <c r="G21" s="156"/>
      <c r="H21" s="156"/>
      <c r="I21" s="156"/>
      <c r="J21" s="156"/>
      <c r="K21" s="156"/>
      <c r="L21" s="21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8" t="s">
        <v>249</v>
      </c>
      <c r="B26" s="158"/>
      <c r="C26" s="158"/>
      <c r="D26" s="158"/>
      <c r="E26" s="158"/>
      <c r="F26" s="158"/>
      <c r="G26" s="158"/>
      <c r="H26" s="158"/>
      <c r="I26" s="158"/>
      <c r="K26" s="33" t="s">
        <v>21</v>
      </c>
      <c r="L26" s="34" t="s">
        <v>22</v>
      </c>
      <c r="M26" s="28"/>
    </row>
    <row r="27" spans="1:13">
      <c r="A27" s="158" t="s">
        <v>23</v>
      </c>
      <c r="B27" s="158"/>
      <c r="C27" s="158"/>
      <c r="D27" s="158"/>
      <c r="E27" s="158"/>
      <c r="F27" s="158"/>
      <c r="G27" s="158"/>
      <c r="H27" s="158"/>
      <c r="I27" s="158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1" t="s">
        <v>28</v>
      </c>
      <c r="H29" s="151"/>
      <c r="I29" s="108" t="s">
        <v>248</v>
      </c>
      <c r="J29" s="40" t="s">
        <v>241</v>
      </c>
      <c r="K29" s="30" t="s">
        <v>25</v>
      </c>
      <c r="L29" s="30" t="s">
        <v>247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59" t="s">
        <v>34</v>
      </c>
      <c r="B31" s="160"/>
      <c r="C31" s="160"/>
      <c r="D31" s="160"/>
      <c r="E31" s="160"/>
      <c r="F31" s="160"/>
      <c r="G31" s="163" t="s">
        <v>35</v>
      </c>
      <c r="H31" s="165" t="s">
        <v>36</v>
      </c>
      <c r="I31" s="167" t="s">
        <v>37</v>
      </c>
      <c r="J31" s="168"/>
      <c r="K31" s="169" t="s">
        <v>38</v>
      </c>
      <c r="L31" s="171" t="s">
        <v>39</v>
      </c>
      <c r="M31" s="43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4" t="s">
        <v>40</v>
      </c>
      <c r="J32" s="45" t="s">
        <v>41</v>
      </c>
      <c r="K32" s="170"/>
      <c r="L32" s="172"/>
    </row>
    <row r="33" spans="1:15">
      <c r="A33" s="147" t="s">
        <v>42</v>
      </c>
      <c r="B33" s="148"/>
      <c r="C33" s="148"/>
      <c r="D33" s="148"/>
      <c r="E33" s="148"/>
      <c r="F33" s="149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20300</v>
      </c>
      <c r="J34" s="109">
        <f>SUM(J35+J46+J65+J86+J93+J113+J139+J158+J168)</f>
        <v>20300</v>
      </c>
      <c r="K34" s="110">
        <f>SUM(K35+K46+K65+K86+K93+K113+K139+K158+K168)</f>
        <v>19918.41</v>
      </c>
      <c r="L34" s="109">
        <f>SUM(L35+L46+L65+L86+L93+L113+L139+L158+L168)</f>
        <v>19918.41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17700</v>
      </c>
      <c r="J35" s="109">
        <f>SUM(J36+J42)</f>
        <v>17700</v>
      </c>
      <c r="K35" s="111">
        <f>SUM(K36+K42)</f>
        <v>17511.560000000001</v>
      </c>
      <c r="L35" s="112">
        <f>SUM(L36+L42)</f>
        <v>17511.560000000001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17400</v>
      </c>
      <c r="J36" s="109">
        <f>SUM(J37)</f>
        <v>17400</v>
      </c>
      <c r="K36" s="110">
        <f>SUM(K37)</f>
        <v>17261.330000000002</v>
      </c>
      <c r="L36" s="109">
        <f>SUM(L37)</f>
        <v>17261.330000000002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17400</v>
      </c>
      <c r="J37" s="109">
        <f t="shared" ref="J37:L38" si="0">SUM(J38)</f>
        <v>17400</v>
      </c>
      <c r="K37" s="109">
        <f t="shared" si="0"/>
        <v>17261.330000000002</v>
      </c>
      <c r="L37" s="109">
        <f t="shared" si="0"/>
        <v>17261.330000000002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17400</v>
      </c>
      <c r="J38" s="110">
        <f t="shared" si="0"/>
        <v>17400</v>
      </c>
      <c r="K38" s="110">
        <f t="shared" si="0"/>
        <v>17261.330000000002</v>
      </c>
      <c r="L38" s="110">
        <f t="shared" si="0"/>
        <v>17261.330000000002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17400</v>
      </c>
      <c r="J39" s="114">
        <v>17400</v>
      </c>
      <c r="K39" s="114">
        <v>17261.330000000002</v>
      </c>
      <c r="L39" s="114">
        <v>17261.330000000002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300</v>
      </c>
      <c r="K42" s="110">
        <f t="shared" si="1"/>
        <v>250.23</v>
      </c>
      <c r="L42" s="109">
        <f t="shared" si="1"/>
        <v>250.23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300</v>
      </c>
      <c r="K43" s="109">
        <f t="shared" si="1"/>
        <v>250.23</v>
      </c>
      <c r="L43" s="109">
        <f t="shared" si="1"/>
        <v>250.23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300</v>
      </c>
      <c r="K44" s="109">
        <f t="shared" si="1"/>
        <v>250.23</v>
      </c>
      <c r="L44" s="109">
        <f t="shared" si="1"/>
        <v>250.23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300</v>
      </c>
      <c r="K45" s="114">
        <v>250.23</v>
      </c>
      <c r="L45" s="114">
        <v>250.23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2200</v>
      </c>
      <c r="J46" s="117">
        <f t="shared" si="2"/>
        <v>2200</v>
      </c>
      <c r="K46" s="116">
        <f t="shared" si="2"/>
        <v>2135.84</v>
      </c>
      <c r="L46" s="116">
        <f t="shared" si="2"/>
        <v>2135.84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2200</v>
      </c>
      <c r="J47" s="110">
        <f t="shared" si="2"/>
        <v>2200</v>
      </c>
      <c r="K47" s="109">
        <f t="shared" si="2"/>
        <v>2135.84</v>
      </c>
      <c r="L47" s="110">
        <f t="shared" si="2"/>
        <v>2135.84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2200</v>
      </c>
      <c r="J48" s="110">
        <f t="shared" si="2"/>
        <v>2200</v>
      </c>
      <c r="K48" s="112">
        <f t="shared" si="2"/>
        <v>2135.84</v>
      </c>
      <c r="L48" s="112">
        <f t="shared" si="2"/>
        <v>2135.84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2200</v>
      </c>
      <c r="J49" s="118">
        <f>SUM(J50:J64)</f>
        <v>2200</v>
      </c>
      <c r="K49" s="119">
        <f>SUM(K50:K64)</f>
        <v>2135.84</v>
      </c>
      <c r="L49" s="119">
        <f>SUM(L50:L64)</f>
        <v>2135.84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1400</v>
      </c>
      <c r="J53" s="114">
        <v>1400</v>
      </c>
      <c r="K53" s="114">
        <v>1386.84</v>
      </c>
      <c r="L53" s="114">
        <v>1386.84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49</v>
      </c>
      <c r="L59" s="114">
        <v>49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100</v>
      </c>
      <c r="J61" s="114">
        <v>100</v>
      </c>
      <c r="K61" s="114">
        <v>100</v>
      </c>
      <c r="L61" s="114">
        <v>100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200</v>
      </c>
      <c r="J62" s="114">
        <v>200</v>
      </c>
      <c r="K62" s="114">
        <v>200</v>
      </c>
      <c r="L62" s="114">
        <v>200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400</v>
      </c>
      <c r="K64" s="114">
        <v>400</v>
      </c>
      <c r="L64" s="114">
        <v>400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</v>
      </c>
      <c r="J139" s="121">
        <f>SUM(J140+J145+J153)</f>
        <v>400</v>
      </c>
      <c r="K139" s="110">
        <f>SUM(K140+K145+K153)</f>
        <v>271.01</v>
      </c>
      <c r="L139" s="109">
        <f>SUM(L140+L145+L153)</f>
        <v>271.01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400</v>
      </c>
      <c r="J153" s="121">
        <f t="shared" si="15"/>
        <v>400</v>
      </c>
      <c r="K153" s="110">
        <f t="shared" si="15"/>
        <v>271.01</v>
      </c>
      <c r="L153" s="109">
        <f t="shared" si="15"/>
        <v>271.01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400</v>
      </c>
      <c r="J154" s="127">
        <f t="shared" si="15"/>
        <v>400</v>
      </c>
      <c r="K154" s="119">
        <f t="shared" si="15"/>
        <v>271.01</v>
      </c>
      <c r="L154" s="118">
        <f t="shared" si="15"/>
        <v>271.01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</v>
      </c>
      <c r="J155" s="121">
        <f>SUM(J156:J157)</f>
        <v>400</v>
      </c>
      <c r="K155" s="110">
        <f>SUM(K156:K157)</f>
        <v>271.01</v>
      </c>
      <c r="L155" s="109">
        <f>SUM(L156:L157)</f>
        <v>271.01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</v>
      </c>
      <c r="J156" s="129">
        <v>400</v>
      </c>
      <c r="K156" s="129">
        <v>271.01</v>
      </c>
      <c r="L156" s="129">
        <v>271.01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20300</v>
      </c>
      <c r="J368" s="124">
        <f>SUM(J34+J184)</f>
        <v>20300</v>
      </c>
      <c r="K368" s="124">
        <f>SUM(K34+K184)</f>
        <v>19918.41</v>
      </c>
      <c r="L368" s="124">
        <f>SUM(L34+L184)</f>
        <v>19918.41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73" t="s">
        <v>231</v>
      </c>
      <c r="E370" s="173"/>
      <c r="F370" s="173"/>
      <c r="G370" s="173"/>
      <c r="H370" s="105"/>
      <c r="I370" s="106"/>
      <c r="J370" s="104"/>
      <c r="K370" s="173" t="s">
        <v>232</v>
      </c>
      <c r="L370" s="17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0" t="s">
        <v>235</v>
      </c>
      <c r="L371" s="150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73" t="s">
        <v>236</v>
      </c>
      <c r="E373" s="173"/>
      <c r="F373" s="173"/>
      <c r="G373" s="173"/>
      <c r="I373" s="13"/>
      <c r="K373" s="173" t="s">
        <v>237</v>
      </c>
      <c r="L373" s="173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0" t="s">
        <v>235</v>
      </c>
      <c r="L374" s="150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1098E-8B5B-4E0C-BB2E-4BF8A30B68C5}"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4" t="s">
        <v>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5" t="s">
        <v>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5"/>
    </row>
    <row r="10" spans="1:15">
      <c r="A10" s="146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2" t="s">
        <v>9</v>
      </c>
      <c r="H12" s="152"/>
      <c r="I12" s="152"/>
      <c r="J12" s="152"/>
      <c r="K12" s="152"/>
      <c r="L12" s="16"/>
      <c r="M12" s="15"/>
    </row>
    <row r="13" spans="1:15" ht="15.75" customHeight="1">
      <c r="A13" s="153" t="s">
        <v>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"/>
    </row>
    <row r="14" spans="1:15" ht="12" customHeight="1">
      <c r="G14" s="154" t="s">
        <v>11</v>
      </c>
      <c r="H14" s="154"/>
      <c r="I14" s="154"/>
      <c r="J14" s="154"/>
      <c r="K14" s="154"/>
      <c r="M14" s="15"/>
    </row>
    <row r="15" spans="1:15">
      <c r="G15" s="146" t="s">
        <v>12</v>
      </c>
      <c r="H15" s="146"/>
      <c r="I15" s="146"/>
      <c r="J15" s="146"/>
      <c r="K15" s="146"/>
    </row>
    <row r="16" spans="1:15" ht="15.75" customHeight="1">
      <c r="B16" s="153" t="s">
        <v>13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3" ht="7.5" customHeight="1"/>
    <row r="18" spans="1:13">
      <c r="G18" s="154" t="s">
        <v>261</v>
      </c>
      <c r="H18" s="154"/>
      <c r="I18" s="154"/>
      <c r="J18" s="154"/>
      <c r="K18" s="154"/>
    </row>
    <row r="19" spans="1:13">
      <c r="G19" s="155" t="s">
        <v>14</v>
      </c>
      <c r="H19" s="155"/>
      <c r="I19" s="155"/>
      <c r="J19" s="155"/>
      <c r="K19" s="15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6" t="s">
        <v>15</v>
      </c>
      <c r="F21" s="156"/>
      <c r="G21" s="156"/>
      <c r="H21" s="156"/>
      <c r="I21" s="156"/>
      <c r="J21" s="156"/>
      <c r="K21" s="156"/>
      <c r="L21" s="21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58" t="s">
        <v>253</v>
      </c>
      <c r="B26" s="158"/>
      <c r="C26" s="158"/>
      <c r="D26" s="158"/>
      <c r="E26" s="158"/>
      <c r="F26" s="158"/>
      <c r="G26" s="158"/>
      <c r="H26" s="158"/>
      <c r="I26" s="158"/>
      <c r="K26" s="33" t="s">
        <v>21</v>
      </c>
      <c r="L26" s="34" t="s">
        <v>22</v>
      </c>
      <c r="M26" s="28"/>
    </row>
    <row r="27" spans="1:13">
      <c r="A27" s="158" t="s">
        <v>252</v>
      </c>
      <c r="B27" s="158"/>
      <c r="C27" s="158"/>
      <c r="D27" s="158"/>
      <c r="E27" s="158"/>
      <c r="F27" s="158"/>
      <c r="G27" s="158"/>
      <c r="H27" s="158"/>
      <c r="I27" s="158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51" t="s">
        <v>28</v>
      </c>
      <c r="H29" s="151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75" t="s">
        <v>250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59" t="s">
        <v>34</v>
      </c>
      <c r="B31" s="160"/>
      <c r="C31" s="160"/>
      <c r="D31" s="160"/>
      <c r="E31" s="160"/>
      <c r="F31" s="160"/>
      <c r="G31" s="163" t="s">
        <v>35</v>
      </c>
      <c r="H31" s="165" t="s">
        <v>36</v>
      </c>
      <c r="I31" s="167" t="s">
        <v>37</v>
      </c>
      <c r="J31" s="168"/>
      <c r="K31" s="169" t="s">
        <v>38</v>
      </c>
      <c r="L31" s="171" t="s">
        <v>39</v>
      </c>
      <c r="M31" s="43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4" t="s">
        <v>40</v>
      </c>
      <c r="J32" s="45" t="s">
        <v>41</v>
      </c>
      <c r="K32" s="170"/>
      <c r="L32" s="172"/>
    </row>
    <row r="33" spans="1:15">
      <c r="A33" s="147" t="s">
        <v>42</v>
      </c>
      <c r="B33" s="148"/>
      <c r="C33" s="148"/>
      <c r="D33" s="148"/>
      <c r="E33" s="148"/>
      <c r="F33" s="149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3000</v>
      </c>
      <c r="J34" s="109">
        <f>SUM(J35+J46+J65+J86+J93+J113+J139+J158+J168)</f>
        <v>3000</v>
      </c>
      <c r="K34" s="110">
        <f>SUM(K35+K46+K65+K86+K93+K113+K139+K158+K168)</f>
        <v>3000</v>
      </c>
      <c r="L34" s="109">
        <f>SUM(L35+L46+L65+L86+L93+L113+L139+L158+L168)</f>
        <v>3000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3000</v>
      </c>
      <c r="J46" s="117">
        <f t="shared" si="2"/>
        <v>3000</v>
      </c>
      <c r="K46" s="116">
        <f t="shared" si="2"/>
        <v>3000</v>
      </c>
      <c r="L46" s="116">
        <f t="shared" si="2"/>
        <v>3000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3000</v>
      </c>
      <c r="J47" s="110">
        <f t="shared" si="2"/>
        <v>3000</v>
      </c>
      <c r="K47" s="109">
        <f t="shared" si="2"/>
        <v>3000</v>
      </c>
      <c r="L47" s="110">
        <f t="shared" si="2"/>
        <v>3000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3000</v>
      </c>
      <c r="J48" s="110">
        <f t="shared" si="2"/>
        <v>3000</v>
      </c>
      <c r="K48" s="112">
        <f t="shared" si="2"/>
        <v>3000</v>
      </c>
      <c r="L48" s="112">
        <f t="shared" si="2"/>
        <v>3000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3000</v>
      </c>
      <c r="J49" s="118">
        <f>SUM(J50:J64)</f>
        <v>3000</v>
      </c>
      <c r="K49" s="119">
        <f>SUM(K50:K64)</f>
        <v>3000</v>
      </c>
      <c r="L49" s="119">
        <f>SUM(L50:L64)</f>
        <v>3000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3000</v>
      </c>
      <c r="J64" s="114">
        <v>3000</v>
      </c>
      <c r="K64" s="114">
        <v>3000</v>
      </c>
      <c r="L64" s="114">
        <v>3000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3000</v>
      </c>
      <c r="J368" s="124">
        <f>SUM(J34+J184)</f>
        <v>3000</v>
      </c>
      <c r="K368" s="124">
        <f>SUM(K34+K184)</f>
        <v>3000</v>
      </c>
      <c r="L368" s="124">
        <f>SUM(L34+L184)</f>
        <v>3000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73" t="s">
        <v>231</v>
      </c>
      <c r="E370" s="173"/>
      <c r="F370" s="173"/>
      <c r="G370" s="173"/>
      <c r="H370" s="105"/>
      <c r="I370" s="106"/>
      <c r="J370" s="104"/>
      <c r="K370" s="173" t="s">
        <v>232</v>
      </c>
      <c r="L370" s="17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0" t="s">
        <v>235</v>
      </c>
      <c r="L371" s="150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73" t="s">
        <v>236</v>
      </c>
      <c r="E373" s="173"/>
      <c r="F373" s="173"/>
      <c r="G373" s="173"/>
      <c r="I373" s="13"/>
      <c r="K373" s="173" t="s">
        <v>237</v>
      </c>
      <c r="L373" s="173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0" t="s">
        <v>235</v>
      </c>
      <c r="L374" s="150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D78BC-A66B-45A7-A49C-55697F0C7AA0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4" t="s">
        <v>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5" t="s">
        <v>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5"/>
    </row>
    <row r="10" spans="1:15">
      <c r="A10" s="146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2" t="s">
        <v>9</v>
      </c>
      <c r="H12" s="152"/>
      <c r="I12" s="152"/>
      <c r="J12" s="152"/>
      <c r="K12" s="152"/>
      <c r="L12" s="16"/>
      <c r="M12" s="15"/>
    </row>
    <row r="13" spans="1:15" ht="15.75" customHeight="1">
      <c r="A13" s="153" t="s">
        <v>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"/>
    </row>
    <row r="14" spans="1:15" ht="12" customHeight="1">
      <c r="G14" s="154" t="s">
        <v>11</v>
      </c>
      <c r="H14" s="154"/>
      <c r="I14" s="154"/>
      <c r="J14" s="154"/>
      <c r="K14" s="154"/>
      <c r="M14" s="15"/>
    </row>
    <row r="15" spans="1:15">
      <c r="G15" s="146" t="s">
        <v>12</v>
      </c>
      <c r="H15" s="146"/>
      <c r="I15" s="146"/>
      <c r="J15" s="146"/>
      <c r="K15" s="146"/>
    </row>
    <row r="16" spans="1:15" ht="15.75" customHeight="1">
      <c r="B16" s="153" t="s">
        <v>13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3" ht="7.5" customHeight="1"/>
    <row r="18" spans="1:13">
      <c r="G18" s="154" t="s">
        <v>261</v>
      </c>
      <c r="H18" s="154"/>
      <c r="I18" s="154"/>
      <c r="J18" s="154"/>
      <c r="K18" s="154"/>
    </row>
    <row r="19" spans="1:13">
      <c r="G19" s="155" t="s">
        <v>14</v>
      </c>
      <c r="H19" s="155"/>
      <c r="I19" s="155"/>
      <c r="J19" s="155"/>
      <c r="K19" s="15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6" t="s">
        <v>15</v>
      </c>
      <c r="F21" s="156"/>
      <c r="G21" s="156"/>
      <c r="H21" s="156"/>
      <c r="I21" s="156"/>
      <c r="J21" s="156"/>
      <c r="K21" s="156"/>
      <c r="L21" s="21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8" t="s">
        <v>255</v>
      </c>
      <c r="B26" s="158"/>
      <c r="C26" s="158"/>
      <c r="D26" s="158"/>
      <c r="E26" s="158"/>
      <c r="F26" s="158"/>
      <c r="G26" s="158"/>
      <c r="H26" s="158"/>
      <c r="I26" s="158"/>
      <c r="K26" s="33" t="s">
        <v>21</v>
      </c>
      <c r="L26" s="34" t="s">
        <v>22</v>
      </c>
      <c r="M26" s="28"/>
    </row>
    <row r="27" spans="1:13">
      <c r="A27" s="158" t="s">
        <v>254</v>
      </c>
      <c r="B27" s="158"/>
      <c r="C27" s="158"/>
      <c r="D27" s="158"/>
      <c r="E27" s="158"/>
      <c r="F27" s="158"/>
      <c r="G27" s="158"/>
      <c r="H27" s="158"/>
      <c r="I27" s="158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51" t="s">
        <v>28</v>
      </c>
      <c r="H29" s="151"/>
      <c r="I29" s="108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75" t="s">
        <v>250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59" t="s">
        <v>34</v>
      </c>
      <c r="B31" s="160"/>
      <c r="C31" s="160"/>
      <c r="D31" s="160"/>
      <c r="E31" s="160"/>
      <c r="F31" s="160"/>
      <c r="G31" s="163" t="s">
        <v>35</v>
      </c>
      <c r="H31" s="165" t="s">
        <v>36</v>
      </c>
      <c r="I31" s="167" t="s">
        <v>37</v>
      </c>
      <c r="J31" s="168"/>
      <c r="K31" s="169" t="s">
        <v>38</v>
      </c>
      <c r="L31" s="171" t="s">
        <v>39</v>
      </c>
      <c r="M31" s="43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4" t="s">
        <v>40</v>
      </c>
      <c r="J32" s="45" t="s">
        <v>41</v>
      </c>
      <c r="K32" s="170"/>
      <c r="L32" s="172"/>
    </row>
    <row r="33" spans="1:15">
      <c r="A33" s="147" t="s">
        <v>42</v>
      </c>
      <c r="B33" s="148"/>
      <c r="C33" s="148"/>
      <c r="D33" s="148"/>
      <c r="E33" s="148"/>
      <c r="F33" s="149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7700</v>
      </c>
      <c r="J34" s="109">
        <f>SUM(J35+J46+J65+J86+J93+J113+J139+J158+J168)</f>
        <v>7700</v>
      </c>
      <c r="K34" s="110">
        <f>SUM(K35+K46+K65+K86+K93+K113+K139+K158+K168)</f>
        <v>7700</v>
      </c>
      <c r="L34" s="109">
        <f>SUM(L35+L46+L65+L86+L93+L113+L139+L158+L168)</f>
        <v>7700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6500</v>
      </c>
      <c r="J35" s="109">
        <f>SUM(J36+J42)</f>
        <v>6500</v>
      </c>
      <c r="K35" s="111">
        <f>SUM(K36+K42)</f>
        <v>6500</v>
      </c>
      <c r="L35" s="112">
        <f>SUM(L36+L42)</f>
        <v>6500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6400</v>
      </c>
      <c r="J36" s="109">
        <f>SUM(J37)</f>
        <v>6400</v>
      </c>
      <c r="K36" s="110">
        <f>SUM(K37)</f>
        <v>6400</v>
      </c>
      <c r="L36" s="109">
        <f>SUM(L37)</f>
        <v>6400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6400</v>
      </c>
      <c r="J37" s="109">
        <f t="shared" ref="J37:L38" si="0">SUM(J38)</f>
        <v>6400</v>
      </c>
      <c r="K37" s="109">
        <f t="shared" si="0"/>
        <v>6400</v>
      </c>
      <c r="L37" s="109">
        <f t="shared" si="0"/>
        <v>6400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6400</v>
      </c>
      <c r="J38" s="110">
        <f t="shared" si="0"/>
        <v>6400</v>
      </c>
      <c r="K38" s="110">
        <f t="shared" si="0"/>
        <v>6400</v>
      </c>
      <c r="L38" s="110">
        <f t="shared" si="0"/>
        <v>6400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6400</v>
      </c>
      <c r="J39" s="114">
        <v>6400</v>
      </c>
      <c r="K39" s="114">
        <v>6400</v>
      </c>
      <c r="L39" s="114">
        <v>6400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100</v>
      </c>
      <c r="J42" s="109">
        <f t="shared" si="1"/>
        <v>100</v>
      </c>
      <c r="K42" s="110">
        <f t="shared" si="1"/>
        <v>100</v>
      </c>
      <c r="L42" s="109">
        <f t="shared" si="1"/>
        <v>100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100</v>
      </c>
      <c r="J43" s="109">
        <f t="shared" si="1"/>
        <v>100</v>
      </c>
      <c r="K43" s="109">
        <f t="shared" si="1"/>
        <v>100</v>
      </c>
      <c r="L43" s="109">
        <f t="shared" si="1"/>
        <v>100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100</v>
      </c>
      <c r="J44" s="109">
        <f t="shared" si="1"/>
        <v>100</v>
      </c>
      <c r="K44" s="109">
        <f t="shared" si="1"/>
        <v>100</v>
      </c>
      <c r="L44" s="109">
        <f t="shared" si="1"/>
        <v>100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</v>
      </c>
      <c r="J45" s="114">
        <v>100</v>
      </c>
      <c r="K45" s="114">
        <v>100</v>
      </c>
      <c r="L45" s="114">
        <v>100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1200</v>
      </c>
      <c r="J46" s="117">
        <f t="shared" si="2"/>
        <v>1200</v>
      </c>
      <c r="K46" s="116">
        <f t="shared" si="2"/>
        <v>1200</v>
      </c>
      <c r="L46" s="116">
        <f t="shared" si="2"/>
        <v>1200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1200</v>
      </c>
      <c r="J47" s="110">
        <f t="shared" si="2"/>
        <v>1200</v>
      </c>
      <c r="K47" s="109">
        <f t="shared" si="2"/>
        <v>1200</v>
      </c>
      <c r="L47" s="110">
        <f t="shared" si="2"/>
        <v>1200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1200</v>
      </c>
      <c r="J48" s="110">
        <f t="shared" si="2"/>
        <v>1200</v>
      </c>
      <c r="K48" s="112">
        <f t="shared" si="2"/>
        <v>1200</v>
      </c>
      <c r="L48" s="112">
        <f t="shared" si="2"/>
        <v>1200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1200</v>
      </c>
      <c r="J49" s="118">
        <f>SUM(J50:J64)</f>
        <v>1200</v>
      </c>
      <c r="K49" s="119">
        <f>SUM(K50:K64)</f>
        <v>1200</v>
      </c>
      <c r="L49" s="119">
        <f>SUM(L50:L64)</f>
        <v>1200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</v>
      </c>
      <c r="J53" s="114">
        <v>200</v>
      </c>
      <c r="K53" s="114">
        <v>200</v>
      </c>
      <c r="L53" s="114">
        <v>200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300</v>
      </c>
      <c r="J61" s="114">
        <v>300</v>
      </c>
      <c r="K61" s="114">
        <v>300</v>
      </c>
      <c r="L61" s="114">
        <v>300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400</v>
      </c>
      <c r="J62" s="114">
        <v>400</v>
      </c>
      <c r="K62" s="114">
        <v>400</v>
      </c>
      <c r="L62" s="114">
        <v>400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300</v>
      </c>
      <c r="K64" s="114">
        <v>300</v>
      </c>
      <c r="L64" s="114">
        <v>300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7700</v>
      </c>
      <c r="J368" s="124">
        <f>SUM(J34+J184)</f>
        <v>7700</v>
      </c>
      <c r="K368" s="124">
        <f>SUM(K34+K184)</f>
        <v>7700</v>
      </c>
      <c r="L368" s="124">
        <f>SUM(L34+L184)</f>
        <v>7700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73" t="s">
        <v>231</v>
      </c>
      <c r="E370" s="173"/>
      <c r="F370" s="173"/>
      <c r="G370" s="173"/>
      <c r="H370" s="105"/>
      <c r="I370" s="106"/>
      <c r="J370" s="104"/>
      <c r="K370" s="173" t="s">
        <v>232</v>
      </c>
      <c r="L370" s="17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0" t="s">
        <v>235</v>
      </c>
      <c r="L371" s="150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73" t="s">
        <v>236</v>
      </c>
      <c r="E373" s="173"/>
      <c r="F373" s="173"/>
      <c r="G373" s="173"/>
      <c r="I373" s="13"/>
      <c r="K373" s="173" t="s">
        <v>237</v>
      </c>
      <c r="L373" s="173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0" t="s">
        <v>235</v>
      </c>
      <c r="L374" s="150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7CC9B-1BE7-42C2-BB52-A1954A155A36}">
  <dimension ref="A1:S374"/>
  <sheetViews>
    <sheetView tabSelected="1" topLeftCell="A10" workbookViewId="0">
      <selection activeCell="I23" sqref="I23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4" t="s">
        <v>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5" t="s">
        <v>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5"/>
    </row>
    <row r="10" spans="1:15">
      <c r="A10" s="146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2" t="s">
        <v>9</v>
      </c>
      <c r="H12" s="152"/>
      <c r="I12" s="152"/>
      <c r="J12" s="152"/>
      <c r="K12" s="152"/>
      <c r="L12" s="16"/>
      <c r="M12" s="15"/>
    </row>
    <row r="13" spans="1:15" ht="15.75" customHeight="1">
      <c r="A13" s="153" t="s">
        <v>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"/>
    </row>
    <row r="14" spans="1:15" ht="12" customHeight="1">
      <c r="G14" s="154" t="s">
        <v>11</v>
      </c>
      <c r="H14" s="154"/>
      <c r="I14" s="154"/>
      <c r="J14" s="154"/>
      <c r="K14" s="154"/>
      <c r="M14" s="15"/>
    </row>
    <row r="15" spans="1:15">
      <c r="G15" s="146" t="s">
        <v>12</v>
      </c>
      <c r="H15" s="146"/>
      <c r="I15" s="146"/>
      <c r="J15" s="146"/>
      <c r="K15" s="146"/>
    </row>
    <row r="16" spans="1:15" ht="15.75" customHeight="1">
      <c r="B16" s="153" t="s">
        <v>13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3" ht="7.5" customHeight="1"/>
    <row r="18" spans="1:13">
      <c r="G18" s="154" t="s">
        <v>261</v>
      </c>
      <c r="H18" s="154"/>
      <c r="I18" s="154"/>
      <c r="J18" s="154"/>
      <c r="K18" s="154"/>
    </row>
    <row r="19" spans="1:13">
      <c r="G19" s="155" t="s">
        <v>14</v>
      </c>
      <c r="H19" s="155"/>
      <c r="I19" s="155"/>
      <c r="J19" s="155"/>
      <c r="K19" s="15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6" t="s">
        <v>15</v>
      </c>
      <c r="F21" s="156"/>
      <c r="G21" s="156"/>
      <c r="H21" s="156"/>
      <c r="I21" s="156"/>
      <c r="J21" s="156"/>
      <c r="K21" s="156"/>
      <c r="L21" s="21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8" t="s">
        <v>240</v>
      </c>
      <c r="B26" s="158"/>
      <c r="C26" s="158"/>
      <c r="D26" s="158"/>
      <c r="E26" s="158"/>
      <c r="F26" s="158"/>
      <c r="G26" s="158"/>
      <c r="H26" s="158"/>
      <c r="I26" s="158"/>
      <c r="K26" s="33" t="s">
        <v>21</v>
      </c>
      <c r="L26" s="34" t="s">
        <v>22</v>
      </c>
      <c r="M26" s="28"/>
    </row>
    <row r="27" spans="1:13">
      <c r="A27" s="158" t="s">
        <v>23</v>
      </c>
      <c r="B27" s="158"/>
      <c r="C27" s="158"/>
      <c r="D27" s="158"/>
      <c r="E27" s="158"/>
      <c r="F27" s="158"/>
      <c r="G27" s="158"/>
      <c r="H27" s="158"/>
      <c r="I27" s="158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257</v>
      </c>
      <c r="I28" s="38"/>
      <c r="J28" s="39"/>
      <c r="K28" s="30"/>
      <c r="L28" s="30"/>
      <c r="M28" s="28"/>
    </row>
    <row r="29" spans="1:13">
      <c r="F29" s="18"/>
      <c r="G29" s="151" t="s">
        <v>28</v>
      </c>
      <c r="H29" s="15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75" t="s">
        <v>256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59" t="s">
        <v>34</v>
      </c>
      <c r="B31" s="160"/>
      <c r="C31" s="160"/>
      <c r="D31" s="160"/>
      <c r="E31" s="160"/>
      <c r="F31" s="160"/>
      <c r="G31" s="163" t="s">
        <v>35</v>
      </c>
      <c r="H31" s="165" t="s">
        <v>36</v>
      </c>
      <c r="I31" s="167" t="s">
        <v>37</v>
      </c>
      <c r="J31" s="168"/>
      <c r="K31" s="169" t="s">
        <v>38</v>
      </c>
      <c r="L31" s="171" t="s">
        <v>39</v>
      </c>
      <c r="M31" s="43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4" t="s">
        <v>40</v>
      </c>
      <c r="J32" s="45" t="s">
        <v>41</v>
      </c>
      <c r="K32" s="170"/>
      <c r="L32" s="172"/>
    </row>
    <row r="33" spans="1:15">
      <c r="A33" s="147" t="s">
        <v>42</v>
      </c>
      <c r="B33" s="148"/>
      <c r="C33" s="148"/>
      <c r="D33" s="148"/>
      <c r="E33" s="148"/>
      <c r="F33" s="149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2700</v>
      </c>
      <c r="J34" s="109">
        <f>SUM(J35+J46+J65+J86+J93+J113+J139+J158+J168)</f>
        <v>2700</v>
      </c>
      <c r="K34" s="110">
        <f>SUM(K35+K46+K65+K86+K93+K113+K139+K158+K168)</f>
        <v>2409.64</v>
      </c>
      <c r="L34" s="109">
        <f>SUM(L35+L46+L65+L86+L93+L113+L139+L158+L168)</f>
        <v>2409.64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2700</v>
      </c>
      <c r="J46" s="117">
        <f t="shared" si="2"/>
        <v>2700</v>
      </c>
      <c r="K46" s="116">
        <f t="shared" si="2"/>
        <v>2409.64</v>
      </c>
      <c r="L46" s="116">
        <f t="shared" si="2"/>
        <v>2409.64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2700</v>
      </c>
      <c r="J47" s="110">
        <f t="shared" si="2"/>
        <v>2700</v>
      </c>
      <c r="K47" s="109">
        <f t="shared" si="2"/>
        <v>2409.64</v>
      </c>
      <c r="L47" s="110">
        <f t="shared" si="2"/>
        <v>2409.64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2700</v>
      </c>
      <c r="J48" s="110">
        <f t="shared" si="2"/>
        <v>2700</v>
      </c>
      <c r="K48" s="112">
        <f t="shared" si="2"/>
        <v>2409.64</v>
      </c>
      <c r="L48" s="112">
        <f t="shared" si="2"/>
        <v>2409.64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2700</v>
      </c>
      <c r="J49" s="118">
        <f>SUM(J50:J64)</f>
        <v>2700</v>
      </c>
      <c r="K49" s="119">
        <f>SUM(K50:K64)</f>
        <v>2409.64</v>
      </c>
      <c r="L49" s="119">
        <f>SUM(L50:L64)</f>
        <v>2409.64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2600</v>
      </c>
      <c r="J61" s="114">
        <v>2600</v>
      </c>
      <c r="K61" s="114">
        <v>2309.64</v>
      </c>
      <c r="L61" s="114">
        <v>2309.64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</v>
      </c>
      <c r="J64" s="114">
        <v>100</v>
      </c>
      <c r="K64" s="114">
        <v>100</v>
      </c>
      <c r="L64" s="114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2700</v>
      </c>
      <c r="J368" s="124">
        <f>SUM(J34+J184)</f>
        <v>2700</v>
      </c>
      <c r="K368" s="124">
        <f>SUM(K34+K184)</f>
        <v>2409.64</v>
      </c>
      <c r="L368" s="124">
        <f>SUM(L34+L184)</f>
        <v>2409.64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73" t="s">
        <v>231</v>
      </c>
      <c r="E370" s="173"/>
      <c r="F370" s="173"/>
      <c r="G370" s="173"/>
      <c r="H370" s="105"/>
      <c r="I370" s="106"/>
      <c r="J370" s="104"/>
      <c r="K370" s="173" t="s">
        <v>232</v>
      </c>
      <c r="L370" s="17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0" t="s">
        <v>235</v>
      </c>
      <c r="L371" s="150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73" t="s">
        <v>236</v>
      </c>
      <c r="E373" s="173"/>
      <c r="F373" s="173"/>
      <c r="G373" s="173"/>
      <c r="I373" s="13"/>
      <c r="K373" s="173" t="s">
        <v>237</v>
      </c>
      <c r="L373" s="173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0" t="s">
        <v>235</v>
      </c>
      <c r="L374" s="150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2024-01-10T14:00:43Z</cp:lastPrinted>
  <dcterms:created xsi:type="dcterms:W3CDTF">2022-03-30T11:04:35Z</dcterms:created>
  <dcterms:modified xsi:type="dcterms:W3CDTF">2024-01-11T07:31:46Z</dcterms:modified>
  <cp:category/>
</cp:coreProperties>
</file>