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Vartotojas\Desktop\dv-131\"/>
    </mc:Choice>
  </mc:AlternateContent>
  <xr:revisionPtr revIDLastSave="0" documentId="13_ncr:1_{E2533898-162F-4484-A6AC-323CF88103BC}" xr6:coauthVersionLast="47" xr6:coauthVersionMax="47" xr10:uidLastSave="{00000000-0000-0000-0000-000000000000}"/>
  <bookViews>
    <workbookView xWindow="2730" yWindow="2730" windowWidth="28725" windowHeight="15555" xr2:uid="{00000000-000D-0000-FFFF-FFFF00000000}"/>
  </bookViews>
  <sheets>
    <sheet name="1. Programos biudžetas" sheetId="8" r:id="rId1"/>
    <sheet name="2. Programos išlaidų sąmata" sheetId="10" r:id="rId2"/>
    <sheet name="Lapas2" sheetId="9" state="hidden" r:id="rId3"/>
  </sheets>
  <externalReferences>
    <externalReference r:id="rId4"/>
    <externalReference r:id="rId5"/>
  </externalReferences>
  <definedNames>
    <definedName name="_Hlk195627175" localSheetId="0">'1. Programos biudžetas'!$B$4</definedName>
    <definedName name="Y31_TN_ISO_code">'[1]Reference values'!$B$2:$B$47</definedName>
    <definedName name="Y31TN_Activity_type">'[1]Reference values'!$A$58:$A$59</definedName>
    <definedName name="working_hours1">'[2]Reference values'!$C$876:$C$940</definedName>
  </definedNames>
  <calcPr calcId="181029"/>
</workbook>
</file>

<file path=xl/calcChain.xml><?xml version="1.0" encoding="utf-8"?>
<calcChain xmlns="http://schemas.openxmlformats.org/spreadsheetml/2006/main">
  <c r="C21" i="10" l="1"/>
  <c r="C20" i="10"/>
  <c r="C19" i="10"/>
  <c r="C18" i="10"/>
  <c r="C17" i="10"/>
  <c r="C16" i="10"/>
  <c r="C15" i="10"/>
  <c r="C14" i="10"/>
  <c r="C12" i="10"/>
  <c r="C11" i="10"/>
  <c r="C4" i="10"/>
  <c r="D4" i="10"/>
  <c r="C10" i="10"/>
  <c r="C13" i="10"/>
  <c r="F15" i="8"/>
  <c r="F14" i="8"/>
  <c r="F22" i="8"/>
  <c r="F21" i="8"/>
  <c r="F41" i="8"/>
  <c r="F40" i="8"/>
  <c r="F38" i="8"/>
  <c r="F37" i="8"/>
  <c r="F35" i="8"/>
  <c r="F34" i="8"/>
  <c r="F32" i="8"/>
  <c r="F31" i="8"/>
  <c r="F29" i="8"/>
  <c r="F27" i="8" s="1"/>
  <c r="D17" i="10" s="1"/>
  <c r="F28" i="8"/>
  <c r="F26" i="8"/>
  <c r="F25" i="8"/>
  <c r="F18" i="8"/>
  <c r="F17" i="8"/>
  <c r="F39" i="8" l="1"/>
  <c r="D21" i="10" s="1"/>
  <c r="F16" i="8"/>
  <c r="D12" i="10" s="1"/>
  <c r="F20" i="8"/>
  <c r="F33" i="8"/>
  <c r="D19" i="10" s="1"/>
  <c r="F36" i="8"/>
  <c r="D20" i="10" s="1"/>
  <c r="F24" i="8"/>
  <c r="F30" i="8"/>
  <c r="D18" i="10" s="1"/>
  <c r="F13" i="8"/>
  <c r="D11" i="10" s="1"/>
  <c r="F43" i="8" l="1"/>
  <c r="D14" i="10"/>
  <c r="D16" i="10"/>
  <c r="F23" i="8"/>
  <c r="D15" i="10" s="1"/>
  <c r="F44" i="8"/>
  <c r="F12" i="8"/>
  <c r="F19" i="8" l="1"/>
  <c r="D13" i="10" s="1"/>
  <c r="F42" i="8"/>
  <c r="D10" i="10"/>
  <c r="F45" i="8" l="1"/>
  <c r="D22" i="10" s="1"/>
  <c r="D42" i="8" l="1"/>
  <c r="G42" i="8" s="1"/>
  <c r="D43" i="8"/>
  <c r="G43" i="8" s="1"/>
  <c r="F46" i="8"/>
  <c r="D44" i="8"/>
  <c r="G44" i="8" s="1"/>
</calcChain>
</file>

<file path=xl/sharedStrings.xml><?xml version="1.0" encoding="utf-8"?>
<sst xmlns="http://schemas.openxmlformats.org/spreadsheetml/2006/main" count="80" uniqueCount="66">
  <si>
    <t>Iš viso</t>
  </si>
  <si>
    <t>Mato vienetas</t>
  </si>
  <si>
    <t>Kiekis</t>
  </si>
  <si>
    <t>Išlaidų pavadinimas ir nuoroda į Aprašo punktą</t>
  </si>
  <si>
    <t>Valanda</t>
  </si>
  <si>
    <t>Diena</t>
  </si>
  <si>
    <t>Savaitė</t>
  </si>
  <si>
    <t>Mėnesis</t>
  </si>
  <si>
    <t>Detalizacija</t>
  </si>
  <si>
    <t>Suma, Eur</t>
  </si>
  <si>
    <t>Vienetas</t>
  </si>
  <si>
    <t>Kilometras</t>
  </si>
  <si>
    <t>Metras</t>
  </si>
  <si>
    <t>Litras</t>
  </si>
  <si>
    <t>Kilogramas</t>
  </si>
  <si>
    <t>Dalyvis</t>
  </si>
  <si>
    <t>Asmuo</t>
  </si>
  <si>
    <t>Vieneto kaina, Eur</t>
  </si>
  <si>
    <t>Pastabos</t>
  </si>
  <si>
    <t>Prašomos lėšos</t>
  </si>
  <si>
    <t>Procentas nuo visų iš Savivaldybės biudžeto prašomų lėšų</t>
  </si>
  <si>
    <t>Išlaidos galimos tik kai Pareiškėjo savininko teises ir pareigas įgyvendina ne savivaldybė arba valstybė – ne daugiau kaip 10 procentų Programai  įgyvendinti iš Savivaldybės prašomos ir skirtos savivaldybės biudžeto lėšų sumos.</t>
  </si>
  <si>
    <t>Išlaidos galimos tik kai Pareiškėjo savininko teises ir pareigas įgyvendina ne savivaldybė arba valstybė – iki 20 procentų iš Savivaldybės Programai įgyvendinti prašomų ir skirtų Savivaldybės biudžeto lėšų.</t>
  </si>
  <si>
    <t>21.1. Programos administravimo išlaidos:</t>
  </si>
  <si>
    <t xml:space="preserve">Aprašo 21.1.1 ir 21.2.1 papunkčiuose nurodytos darbo užmokesčio, įskaitant valstybinio socialinio draudimo įmokas, išlaidos iš viso gali sudaryti iki 20 procentų iš Savivaldybės Programai įgyvendinti prašomų ir skirtų savivaldybės biudžeto lėšų. </t>
  </si>
  <si>
    <r>
      <t xml:space="preserve">21.1.1. </t>
    </r>
    <r>
      <rPr>
        <b/>
        <sz val="12"/>
        <color theme="1"/>
        <rFont val="Times New Roman"/>
        <family val="1"/>
        <charset val="186"/>
      </rPr>
      <t>projekto vadovo</t>
    </r>
    <r>
      <rPr>
        <sz val="12"/>
        <color theme="1"/>
        <rFont val="Times New Roman"/>
        <family val="1"/>
        <charset val="186"/>
      </rPr>
      <t xml:space="preserve"> ir (ar) asmens, vykdančio buhalterinę apskaitą,</t>
    </r>
    <r>
      <rPr>
        <b/>
        <sz val="12"/>
        <color theme="1"/>
        <rFont val="Times New Roman"/>
        <family val="1"/>
        <charset val="186"/>
      </rPr>
      <t xml:space="preserve"> darbo užmokesčio</t>
    </r>
    <r>
      <rPr>
        <sz val="12"/>
        <color theme="1"/>
        <rFont val="Times New Roman"/>
        <family val="1"/>
        <charset val="186"/>
      </rPr>
      <t>, įskaitant valstybinio socialinio draudimo įmokas (jei projekto vadovas ir (ar) asmuo, tvarkantis buhalterinę apskaitą, įdarbinamas pareiškėjo (projekto vykdytojo) organizacijoje pagal darbo sutartį),</t>
    </r>
    <r>
      <rPr>
        <b/>
        <sz val="12"/>
        <color theme="1"/>
        <rFont val="Times New Roman"/>
        <family val="1"/>
        <charset val="186"/>
      </rPr>
      <t xml:space="preserve"> išlaidos:</t>
    </r>
  </si>
  <si>
    <r>
      <t xml:space="preserve">21.1.2. </t>
    </r>
    <r>
      <rPr>
        <b/>
        <sz val="12"/>
        <color theme="1"/>
        <rFont val="Times New Roman"/>
        <family val="1"/>
        <charset val="186"/>
      </rPr>
      <t>buhalterinės apskaitos paslaugų</t>
    </r>
    <r>
      <rPr>
        <sz val="12"/>
        <color theme="1"/>
        <rFont val="Times New Roman"/>
        <family val="1"/>
        <charset val="186"/>
      </rPr>
      <t xml:space="preserve"> (jei paslauga perkama iš buhalterinės apskaitos paslaugas teikiančios įmonės (įstaigos) ar buhalterinės apskaitos paslaugas savarankiškai teikiančio asmens ir jei asmuo, tvarkantis buhalterinę apskaitą, neįdarbinamas pareiškėjo (projekto vykdytojo) organizacijoje pagal darbo sutartį)</t>
    </r>
    <r>
      <rPr>
        <b/>
        <sz val="12"/>
        <color theme="1"/>
        <rFont val="Times New Roman"/>
        <family val="1"/>
        <charset val="186"/>
      </rPr>
      <t xml:space="preserve"> įsigijimo išlaidos:</t>
    </r>
  </si>
  <si>
    <r>
      <t xml:space="preserve">21.2.1. </t>
    </r>
    <r>
      <rPr>
        <b/>
        <sz val="12"/>
        <color theme="1"/>
        <rFont val="Times New Roman"/>
        <family val="1"/>
        <charset val="186"/>
      </rPr>
      <t>asmenų, vykdančių ir (ar) organizuojančių Programos veiklas, darbo užmokesčio</t>
    </r>
    <r>
      <rPr>
        <sz val="12"/>
        <color theme="1"/>
        <rFont val="Times New Roman"/>
        <family val="1"/>
        <charset val="186"/>
      </rPr>
      <t xml:space="preserve">, įskaitant valstybinio socialinio draudimo įmokas (jei jie įdarbinami projekto vykdytojo ir (ar) partnerio (-ių) organizacijoje pagal darbo sutartį), </t>
    </r>
    <r>
      <rPr>
        <b/>
        <sz val="12"/>
        <color theme="1"/>
        <rFont val="Times New Roman"/>
        <family val="1"/>
        <charset val="186"/>
      </rPr>
      <t>išlaidos:</t>
    </r>
  </si>
  <si>
    <t>21.2. Programos veiklų vykdymo išlaidoms:</t>
  </si>
  <si>
    <r>
      <t xml:space="preserve">21.2.2. </t>
    </r>
    <r>
      <rPr>
        <b/>
        <sz val="12"/>
        <color theme="1"/>
        <rFont val="Times New Roman"/>
        <family val="1"/>
        <charset val="186"/>
      </rPr>
      <t>prekių ir paslaugų, tiesiogiai susijusių su Programos veiklomis ir būtinų Programai įgyvendinti, įsigijimo išlaidos:</t>
    </r>
  </si>
  <si>
    <r>
      <t>21.2.2.1.</t>
    </r>
    <r>
      <rPr>
        <b/>
        <sz val="12"/>
        <color theme="1"/>
        <rFont val="Times New Roman"/>
        <family val="1"/>
        <charset val="186"/>
      </rPr>
      <t xml:space="preserve"> transporto išlaikymo</t>
    </r>
    <r>
      <rPr>
        <sz val="12"/>
        <color theme="1"/>
        <rFont val="Times New Roman"/>
        <family val="1"/>
        <charset val="186"/>
      </rPr>
      <t xml:space="preserve"> (degalai, transporto priemonės nuoma be vairuotojo, transporto priemonės stovėjimas) </t>
    </r>
    <r>
      <rPr>
        <b/>
        <sz val="12"/>
        <color theme="1"/>
        <rFont val="Times New Roman"/>
        <family val="1"/>
        <charset val="186"/>
      </rPr>
      <t>ir transporto paslaugų įsigijimo</t>
    </r>
    <r>
      <rPr>
        <sz val="12"/>
        <color theme="1"/>
        <rFont val="Times New Roman"/>
        <family val="1"/>
        <charset val="186"/>
      </rPr>
      <t xml:space="preserve"> (autobuso ar kito viešojo transporto ekonominės klasės bilietai, transporto priemonės nuoma su vairuotoju) </t>
    </r>
    <r>
      <rPr>
        <b/>
        <sz val="12"/>
        <color theme="1"/>
        <rFont val="Times New Roman"/>
        <family val="1"/>
        <charset val="186"/>
      </rPr>
      <t>išlaidos:</t>
    </r>
  </si>
  <si>
    <r>
      <t xml:space="preserve">21.2.2.3. </t>
    </r>
    <r>
      <rPr>
        <b/>
        <sz val="12"/>
        <color theme="1"/>
        <rFont val="Times New Roman"/>
        <family val="1"/>
        <charset val="186"/>
      </rPr>
      <t>materialiojo ir nematerialiojo turto</t>
    </r>
    <r>
      <rPr>
        <sz val="12"/>
        <color theme="1"/>
        <rFont val="Times New Roman"/>
        <family val="1"/>
        <charset val="186"/>
      </rPr>
      <t xml:space="preserve"> (organizacinės technikos, patalpų organizacijos veiklai ar renginiams) </t>
    </r>
    <r>
      <rPr>
        <b/>
        <sz val="12"/>
        <color theme="1"/>
        <rFont val="Times New Roman"/>
        <family val="1"/>
        <charset val="186"/>
      </rPr>
      <t>nuomos išlaidos:</t>
    </r>
  </si>
  <si>
    <r>
      <t xml:space="preserve">21.2.2.4. </t>
    </r>
    <r>
      <rPr>
        <b/>
        <sz val="12"/>
        <color theme="1"/>
        <rFont val="Times New Roman"/>
        <family val="1"/>
        <charset val="186"/>
      </rPr>
      <t>išlaidos Programai įgyvendinti reikalingoms lektorių, edukatorių paslaugoms,</t>
    </r>
    <r>
      <rPr>
        <sz val="12"/>
        <color theme="1"/>
        <rFont val="Times New Roman"/>
        <family val="1"/>
        <charset val="186"/>
      </rPr>
      <t xml:space="preserve"> tiesiogiai susijusioms su veikla, vykdoma įgyvendinant Programą, </t>
    </r>
    <r>
      <rPr>
        <b/>
        <sz val="12"/>
        <color theme="1"/>
        <rFont val="Times New Roman"/>
        <family val="1"/>
        <charset val="186"/>
      </rPr>
      <t>įsigyti:</t>
    </r>
  </si>
  <si>
    <t>Pagal Aprašo 21.1.1 ir 21.1.2 papunkčius prašomos lėšos</t>
  </si>
  <si>
    <t>Pagal Aprašo 21.2.1 papunktį prašomos lėšos</t>
  </si>
  <si>
    <t>Pagal Aprašo 21.1.1 ir 21.2.1 papunkčius prašomos lėšos</t>
  </si>
  <si>
    <t>Vienam Dalyviui dienai</t>
  </si>
  <si>
    <r>
      <t>Programos trukmė dienomis</t>
    </r>
    <r>
      <rPr>
        <sz val="12"/>
        <color theme="1"/>
        <rFont val="Times New Roman"/>
        <family val="1"/>
        <charset val="186"/>
      </rPr>
      <t xml:space="preserve"> (įrašyti tik skaičių)</t>
    </r>
  </si>
  <si>
    <r>
      <t xml:space="preserve">Programos Dalyvių skaičius </t>
    </r>
    <r>
      <rPr>
        <sz val="12"/>
        <color theme="1"/>
        <rFont val="Times New Roman"/>
        <family val="1"/>
        <charset val="186"/>
      </rPr>
      <t>(įrašyti tik skaičių)</t>
    </r>
  </si>
  <si>
    <t>Netrinti!</t>
  </si>
  <si>
    <r>
      <t xml:space="preserve">Pareiškėjo pavadinimas 
</t>
    </r>
    <r>
      <rPr>
        <i/>
        <sz val="12"/>
        <color theme="1"/>
        <rFont val="Times New Roman"/>
        <family val="1"/>
        <charset val="186"/>
      </rPr>
      <t>(kai Pareiškėjas yra fizinis asmuo – vardas,  pavardė)</t>
    </r>
  </si>
  <si>
    <r>
      <t xml:space="preserve">Pareiškėjo juridinio asmens kodas 
</t>
    </r>
    <r>
      <rPr>
        <i/>
        <sz val="12"/>
        <color theme="1"/>
        <rFont val="Times New Roman"/>
        <family val="1"/>
        <charset val="186"/>
      </rPr>
      <t>(kai Pareiškėjas fizinis asmuo – verslo liudijimo / individualios veiklos pažymos numeris)</t>
    </r>
  </si>
  <si>
    <r>
      <t xml:space="preserve">21.2.2.2. </t>
    </r>
    <r>
      <rPr>
        <b/>
        <sz val="12"/>
        <color theme="1"/>
        <rFont val="Times New Roman"/>
        <family val="1"/>
        <charset val="186"/>
      </rPr>
      <t>komandiruočių išlaidos</t>
    </r>
    <r>
      <rPr>
        <sz val="12"/>
        <color theme="1"/>
        <rFont val="Times New Roman"/>
        <family val="1"/>
        <charset val="186"/>
      </rPr>
      <t xml:space="preserve"> (kelionių bilietai, apgyvendinimas, dienpinigiai) (taikoma tik </t>
    </r>
    <r>
      <rPr>
        <b/>
        <sz val="12"/>
        <color theme="1"/>
        <rFont val="Times New Roman"/>
        <family val="1"/>
        <charset val="186"/>
      </rPr>
      <t>Programos vykdytojo ir (ar) partnerio (-ių) organizacijos (-ų) darbuotojams, dirbantiems pagal darbo sutartį</t>
    </r>
    <r>
      <rPr>
        <sz val="12"/>
        <color theme="1"/>
        <rFont val="Times New Roman"/>
        <family val="1"/>
        <charset val="186"/>
      </rPr>
      <t>):</t>
    </r>
  </si>
  <si>
    <t>(juridinio asmens pavadinimas, kodas)</t>
  </si>
  <si>
    <t xml:space="preserve">Eil. Nr. </t>
  </si>
  <si>
    <t>Išlaidų pavadinimas</t>
  </si>
  <si>
    <t>Lėšos iš viso, Eur</t>
  </si>
  <si>
    <t>Iš viso:</t>
  </si>
  <si>
    <t>1.</t>
  </si>
  <si>
    <t>2.</t>
  </si>
  <si>
    <t>1.1.</t>
  </si>
  <si>
    <t>1.2.</t>
  </si>
  <si>
    <t>2.1.</t>
  </si>
  <si>
    <t>2.2.</t>
  </si>
  <si>
    <t>2.2.2.</t>
  </si>
  <si>
    <t>2.2.3.</t>
  </si>
  <si>
    <t>2.2.4.</t>
  </si>
  <si>
    <t>2.2.5.</t>
  </si>
  <si>
    <t>2.2.6.</t>
  </si>
  <si>
    <r>
      <t>21.2.2.5.</t>
    </r>
    <r>
      <rPr>
        <b/>
        <sz val="12"/>
        <color theme="1"/>
        <rFont val="Times New Roman"/>
        <family val="1"/>
        <charset val="186"/>
      </rPr>
      <t xml:space="preserve"> kitos </t>
    </r>
    <r>
      <rPr>
        <sz val="12"/>
        <color theme="1"/>
        <rFont val="Times New Roman"/>
        <family val="1"/>
        <charset val="186"/>
      </rPr>
      <t xml:space="preserve">Apraše neišvardytos, bet </t>
    </r>
    <r>
      <rPr>
        <b/>
        <sz val="12"/>
        <color theme="1"/>
        <rFont val="Times New Roman"/>
        <family val="1"/>
        <charset val="186"/>
      </rPr>
      <t>Programai įgyvendinti reikalingos prekių, priemonių ir (ar) inventoriaus</t>
    </r>
    <r>
      <rPr>
        <sz val="12"/>
        <color theme="1"/>
        <rFont val="Times New Roman"/>
        <family val="1"/>
        <charset val="186"/>
      </rPr>
      <t xml:space="preserve"> (kanceliarinių, ūkio prekių, taip pat maisto produktų ir pan.) </t>
    </r>
    <r>
      <rPr>
        <b/>
        <sz val="12"/>
        <color theme="1"/>
        <rFont val="Times New Roman"/>
        <family val="1"/>
        <charset val="186"/>
      </rPr>
      <t>įsigijimo išlaidos:</t>
    </r>
  </si>
  <si>
    <r>
      <t xml:space="preserve">21.2.2.6. </t>
    </r>
    <r>
      <rPr>
        <b/>
        <sz val="12"/>
        <color theme="1"/>
        <rFont val="Times New Roman"/>
        <family val="1"/>
        <charset val="186"/>
      </rPr>
      <t xml:space="preserve">kitos </t>
    </r>
    <r>
      <rPr>
        <sz val="12"/>
        <color theme="1"/>
        <rFont val="Times New Roman"/>
        <family val="1"/>
        <charset val="186"/>
      </rPr>
      <t xml:space="preserve">Apraše neišvardytos, bet </t>
    </r>
    <r>
      <rPr>
        <b/>
        <sz val="12"/>
        <color theme="1"/>
        <rFont val="Times New Roman"/>
        <family val="1"/>
        <charset val="186"/>
      </rPr>
      <t>Programai įgyvendinti reikalingos</t>
    </r>
    <r>
      <rPr>
        <sz val="12"/>
        <color theme="1"/>
        <rFont val="Times New Roman"/>
        <family val="1"/>
        <charset val="186"/>
      </rPr>
      <t xml:space="preserve"> </t>
    </r>
    <r>
      <rPr>
        <b/>
        <sz val="12"/>
        <color theme="1"/>
        <rFont val="Times New Roman"/>
        <family val="1"/>
        <charset val="186"/>
      </rPr>
      <t>paslaugų įsigijimo išlaidos</t>
    </r>
    <r>
      <rPr>
        <sz val="12"/>
        <color theme="1"/>
        <rFont val="Times New Roman"/>
        <family val="1"/>
        <charset val="186"/>
      </rPr>
      <t xml:space="preserve"> (</t>
    </r>
    <r>
      <rPr>
        <b/>
        <sz val="12"/>
        <color theme="1"/>
        <rFont val="Times New Roman"/>
        <family val="1"/>
        <charset val="186"/>
      </rPr>
      <t>maitinimo paslaugų įsigijimo išlaidos; apgyvendinimo paslaugų įsigijimo</t>
    </r>
    <r>
      <rPr>
        <sz val="12"/>
        <color theme="1"/>
        <rFont val="Times New Roman"/>
        <family val="1"/>
        <charset val="186"/>
      </rPr>
      <t xml:space="preserve"> ir išvykų, būtinų vykdant Programos veiklas, išlaidos (kitų asmenų, nei nurodyta Aprašo 21.2.2.2 papunktyje (įskaitant savanorius); veiklų, vykdomų įgyvendinant Programą, sklaidos ir viešinimo paslaugų įsigijimo išlaidos ir pan.):</t>
    </r>
  </si>
  <si>
    <t>2.2.1.</t>
  </si>
  <si>
    <t xml:space="preserve">Pasvalio rajono savivaldybės vaikų ir 
jaunimo socializacijos programų
rėmimo tvarkos aprašo
2 priedas
</t>
  </si>
  <si>
    <t>(Programos biudžeto ir išlaidų sąmatos forma)</t>
  </si>
  <si>
    <t>1. PROGRAMOS BIUDŽETAS</t>
  </si>
  <si>
    <t>2. PROGRAMOS IŠLAIDŲ SĄMATA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</si>
</sst>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0" x14ac:knownFonts="1">
    <font>
      <sz val="11"/>
      <color theme="1"/>
      <name val="Calibri"/>
      <family val="2"/>
      <scheme val="minor"/>
    </font>
    <font>
      <sz val="10"/>
      <name val="Arial"/>
      <family val="2"/>
    </font>
    <font>
      <sz val="10"/>
      <name val="Arial"/>
      <family val="2"/>
      <charset val="1"/>
    </font>
    <font>
      <sz val="12"/>
      <color theme="1"/>
      <name val="Times New Roman"/>
      <family val="1"/>
      <charset val="186"/>
    </font>
    <font>
      <b/>
      <sz val="12"/>
      <color theme="1"/>
      <name val="Times New Roman"/>
      <family val="1"/>
      <charset val="186"/>
    </font>
    <font>
      <b/>
      <i/>
      <sz val="12"/>
      <color theme="1"/>
      <name val="Times New Roman"/>
      <family val="1"/>
      <charset val="186"/>
    </font>
    <font>
      <i/>
      <sz val="12"/>
      <color theme="1"/>
      <name val="Times New Roman"/>
      <family val="1"/>
      <charset val="186"/>
    </font>
    <font>
      <sz val="12"/>
      <color rgb="FF1E1E1E"/>
      <name val="Segoe UI"/>
      <family val="2"/>
      <charset val="186"/>
    </font>
    <font>
      <i/>
      <sz val="10"/>
      <color theme="1"/>
      <name val="Times New Roman"/>
      <family val="1"/>
      <charset val="186"/>
    </font>
    <font>
      <sz val="10"/>
      <color theme="1"/>
      <name val="Times New Roman"/>
      <family val="1"/>
      <charset val="186"/>
    </font>
    <font>
      <b/>
      <sz val="11"/>
      <color theme="1"/>
      <name val="Calibri"/>
      <family val="2"/>
      <charset val="186"/>
      <scheme val="minor"/>
    </font>
    <font>
      <b/>
      <sz val="12"/>
      <color rgb="FFFF0000"/>
      <name val="Times New Roman"/>
      <family val="1"/>
      <charset val="186"/>
    </font>
    <font>
      <b/>
      <i/>
      <sz val="12"/>
      <color rgb="FFFF0000"/>
      <name val="Times New Roman"/>
      <family val="1"/>
      <charset val="186"/>
    </font>
    <font>
      <sz val="8"/>
      <color theme="1"/>
      <name val="Times New Roman"/>
      <family val="1"/>
      <charset val="186"/>
    </font>
    <font>
      <b/>
      <sz val="11"/>
      <color theme="1"/>
      <name val="Times New Roman"/>
      <family val="1"/>
      <charset val="186"/>
    </font>
    <font>
      <sz val="11"/>
      <color theme="1"/>
      <name val="Times New Roman"/>
      <family val="1"/>
      <charset val="186"/>
    </font>
    <font>
      <sz val="12"/>
      <name val="Times New Roman"/>
      <family val="1"/>
      <charset val="186"/>
    </font>
    <font>
      <b/>
      <sz val="12"/>
      <name val="Times New Roman"/>
      <family val="1"/>
      <charset val="186"/>
    </font>
    <font>
      <b/>
      <sz val="11"/>
      <name val="Times New Roman"/>
      <family val="1"/>
      <charset val="186"/>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1" fillId="0" borderId="0"/>
    <xf numFmtId="0" fontId="1" fillId="0" borderId="0"/>
    <xf numFmtId="0" fontId="2" fillId="0" borderId="0"/>
  </cellStyleXfs>
  <cellXfs count="91">
    <xf numFmtId="0" fontId="0" fillId="0" borderId="0" xfId="0"/>
    <xf numFmtId="0" fontId="4" fillId="6" borderId="1" xfId="0" applyFont="1" applyFill="1" applyBorder="1" applyAlignment="1">
      <alignment horizontal="center" vertical="center" wrapText="1"/>
    </xf>
    <xf numFmtId="0" fontId="3" fillId="0" borderId="0" xfId="0" applyFont="1"/>
    <xf numFmtId="0" fontId="3" fillId="0" borderId="0" xfId="0" applyFont="1" applyAlignment="1">
      <alignment wrapText="1"/>
    </xf>
    <xf numFmtId="0" fontId="0" fillId="0" borderId="0" xfId="0" applyAlignment="1">
      <alignment wrapText="1"/>
    </xf>
    <xf numFmtId="164" fontId="4" fillId="3" borderId="1" xfId="0" applyNumberFormat="1" applyFont="1" applyFill="1" applyBorder="1" applyAlignment="1">
      <alignment horizontal="left" vertical="center"/>
    </xf>
    <xf numFmtId="164" fontId="5" fillId="4" borderId="1" xfId="0" applyNumberFormat="1" applyFont="1" applyFill="1" applyBorder="1" applyAlignment="1">
      <alignment horizontal="left" vertical="center"/>
    </xf>
    <xf numFmtId="0" fontId="3" fillId="4" borderId="1" xfId="0" applyFont="1" applyFill="1" applyBorder="1" applyAlignment="1">
      <alignment horizontal="left" vertical="center" wrapText="1"/>
    </xf>
    <xf numFmtId="0" fontId="6" fillId="0" borderId="1" xfId="0" applyFont="1" applyBorder="1" applyAlignment="1">
      <alignment horizontal="left" vertical="center"/>
    </xf>
    <xf numFmtId="0" fontId="3" fillId="0" borderId="1" xfId="0" applyFont="1" applyBorder="1" applyAlignment="1">
      <alignment horizontal="left" vertical="center" wrapText="1"/>
    </xf>
    <xf numFmtId="164" fontId="6" fillId="0" borderId="1" xfId="0" applyNumberFormat="1" applyFont="1" applyBorder="1" applyAlignment="1">
      <alignment horizontal="left" vertical="center"/>
    </xf>
    <xf numFmtId="164" fontId="6" fillId="5" borderId="1" xfId="0" applyNumberFormat="1" applyFont="1" applyFill="1" applyBorder="1" applyAlignment="1">
      <alignment horizontal="left" vertical="center"/>
    </xf>
    <xf numFmtId="164" fontId="4" fillId="6" borderId="1" xfId="0" applyNumberFormat="1" applyFont="1" applyFill="1" applyBorder="1" applyAlignment="1">
      <alignment horizontal="left" vertical="center"/>
    </xf>
    <xf numFmtId="0" fontId="3" fillId="6" borderId="1" xfId="0" applyFont="1" applyFill="1" applyBorder="1" applyAlignment="1">
      <alignment horizontal="left" vertical="center" wrapText="1"/>
    </xf>
    <xf numFmtId="164" fontId="5" fillId="5" borderId="1" xfId="0" applyNumberFormat="1" applyFont="1" applyFill="1" applyBorder="1" applyAlignment="1">
      <alignment horizontal="left" vertical="center"/>
    </xf>
    <xf numFmtId="0" fontId="3" fillId="5" borderId="1" xfId="0" applyFont="1" applyFill="1" applyBorder="1" applyAlignment="1">
      <alignment horizontal="left" vertical="center" wrapText="1"/>
    </xf>
    <xf numFmtId="0" fontId="7" fillId="0" borderId="0" xfId="0" applyFont="1"/>
    <xf numFmtId="0" fontId="6" fillId="2" borderId="1" xfId="0" applyFont="1" applyFill="1" applyBorder="1" applyAlignment="1">
      <alignment horizontal="left"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center"/>
    </xf>
    <xf numFmtId="10" fontId="8" fillId="3" borderId="1" xfId="0" applyNumberFormat="1" applyFont="1" applyFill="1" applyBorder="1" applyAlignment="1">
      <alignment horizontal="left" vertical="center"/>
    </xf>
    <xf numFmtId="164" fontId="8" fillId="3" borderId="1" xfId="0" applyNumberFormat="1" applyFont="1" applyFill="1" applyBorder="1" applyAlignment="1">
      <alignment horizontal="left" vertical="center"/>
    </xf>
    <xf numFmtId="0" fontId="9" fillId="3"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3" fillId="3" borderId="1" xfId="0" applyFont="1" applyFill="1" applyBorder="1"/>
    <xf numFmtId="0" fontId="3" fillId="3" borderId="1" xfId="0" applyFont="1" applyFill="1" applyBorder="1" applyAlignment="1">
      <alignment wrapText="1"/>
    </xf>
    <xf numFmtId="0" fontId="3" fillId="4" borderId="0" xfId="0" applyFont="1" applyFill="1"/>
    <xf numFmtId="0" fontId="0" fillId="4" borderId="0" xfId="0" applyFill="1"/>
    <xf numFmtId="0" fontId="3" fillId="4" borderId="0" xfId="0" applyFont="1" applyFill="1" applyAlignment="1">
      <alignment wrapText="1"/>
    </xf>
    <xf numFmtId="0" fontId="10" fillId="4" borderId="0" xfId="0" applyFont="1" applyFill="1"/>
    <xf numFmtId="0" fontId="4" fillId="4" borderId="1" xfId="0" applyFont="1" applyFill="1" applyBorder="1" applyAlignment="1">
      <alignment horizontal="left" vertical="center" wrapText="1"/>
    </xf>
    <xf numFmtId="0" fontId="15" fillId="0" borderId="0" xfId="0" applyFont="1" applyAlignment="1">
      <alignment vertical="center"/>
    </xf>
    <xf numFmtId="0" fontId="4" fillId="0" borderId="0" xfId="0" applyFont="1" applyAlignment="1">
      <alignment vertical="center"/>
    </xf>
    <xf numFmtId="49" fontId="11" fillId="4" borderId="8" xfId="0" applyNumberFormat="1" applyFont="1" applyFill="1" applyBorder="1" applyAlignment="1">
      <alignment horizontal="center" vertical="center"/>
    </xf>
    <xf numFmtId="0" fontId="13" fillId="4" borderId="0" xfId="0" applyFont="1" applyFill="1" applyAlignment="1">
      <alignment vertical="center"/>
    </xf>
    <xf numFmtId="0" fontId="14" fillId="4" borderId="0" xfId="0" applyFont="1" applyFill="1" applyAlignment="1">
      <alignment horizontal="center" vertical="center"/>
    </xf>
    <xf numFmtId="0" fontId="15" fillId="4" borderId="0" xfId="0" applyFont="1" applyFill="1" applyAlignment="1">
      <alignment horizontal="center" vertical="center"/>
    </xf>
    <xf numFmtId="0" fontId="15" fillId="3" borderId="1" xfId="0" applyFont="1" applyFill="1" applyBorder="1" applyAlignment="1">
      <alignment vertical="center" wrapText="1"/>
    </xf>
    <xf numFmtId="0" fontId="15" fillId="4" borderId="1" xfId="0" applyFont="1" applyFill="1" applyBorder="1" applyAlignment="1">
      <alignment vertical="center" wrapText="1"/>
    </xf>
    <xf numFmtId="0" fontId="15" fillId="6" borderId="5" xfId="0" applyFont="1" applyFill="1" applyBorder="1" applyAlignment="1">
      <alignment vertical="center" wrapText="1"/>
    </xf>
    <xf numFmtId="0" fontId="14" fillId="6" borderId="6" xfId="0" applyFont="1" applyFill="1" applyBorder="1" applyAlignment="1">
      <alignment vertical="center" wrapText="1"/>
    </xf>
    <xf numFmtId="0" fontId="15" fillId="3" borderId="9" xfId="0" applyFont="1" applyFill="1" applyBorder="1" applyAlignment="1">
      <alignment vertical="center" wrapText="1"/>
    </xf>
    <xf numFmtId="0" fontId="15" fillId="4" borderId="10" xfId="0" applyFont="1" applyFill="1" applyBorder="1" applyAlignment="1">
      <alignment vertical="center" wrapText="1"/>
    </xf>
    <xf numFmtId="0" fontId="15" fillId="4" borderId="0" xfId="0" applyFont="1" applyFill="1"/>
    <xf numFmtId="0" fontId="15" fillId="3" borderId="9" xfId="0" applyFont="1" applyFill="1" applyBorder="1"/>
    <xf numFmtId="0" fontId="15" fillId="3" borderId="10" xfId="0" applyFont="1" applyFill="1" applyBorder="1"/>
    <xf numFmtId="0" fontId="14" fillId="4" borderId="5" xfId="0" applyFont="1" applyFill="1" applyBorder="1" applyAlignment="1">
      <alignment vertical="center" wrapText="1"/>
    </xf>
    <xf numFmtId="0" fontId="14" fillId="4" borderId="6" xfId="0" applyFont="1" applyFill="1" applyBorder="1" applyAlignment="1">
      <alignment vertical="center" wrapText="1"/>
    </xf>
    <xf numFmtId="2" fontId="14" fillId="6" borderId="6" xfId="0" applyNumberFormat="1" applyFont="1" applyFill="1" applyBorder="1" applyAlignment="1">
      <alignment horizontal="center" vertical="center" wrapText="1"/>
    </xf>
    <xf numFmtId="2" fontId="15" fillId="3" borderId="9" xfId="0" applyNumberFormat="1" applyFont="1" applyFill="1" applyBorder="1" applyAlignment="1">
      <alignment horizontal="center"/>
    </xf>
    <xf numFmtId="2" fontId="15" fillId="3" borderId="10" xfId="0" applyNumberFormat="1" applyFont="1" applyFill="1" applyBorder="1" applyAlignment="1">
      <alignment horizontal="center"/>
    </xf>
    <xf numFmtId="0" fontId="15" fillId="3" borderId="9" xfId="0" applyFont="1" applyFill="1" applyBorder="1" applyAlignment="1">
      <alignment wrapText="1"/>
    </xf>
    <xf numFmtId="0" fontId="15" fillId="3" borderId="10" xfId="0" applyFont="1" applyFill="1" applyBorder="1" applyAlignment="1">
      <alignment wrapText="1"/>
    </xf>
    <xf numFmtId="0" fontId="15" fillId="3" borderId="1" xfId="0" applyFont="1" applyFill="1" applyBorder="1" applyAlignment="1">
      <alignment wrapText="1"/>
    </xf>
    <xf numFmtId="0" fontId="15" fillId="4" borderId="1" xfId="0" applyFont="1" applyFill="1" applyBorder="1" applyAlignment="1">
      <alignment wrapText="1"/>
    </xf>
    <xf numFmtId="0" fontId="15" fillId="4" borderId="10" xfId="0" applyFont="1" applyFill="1" applyBorder="1" applyAlignment="1">
      <alignment wrapText="1"/>
    </xf>
    <xf numFmtId="2" fontId="15" fillId="3" borderId="1" xfId="0" applyNumberFormat="1" applyFont="1" applyFill="1" applyBorder="1" applyAlignment="1">
      <alignment horizontal="center"/>
    </xf>
    <xf numFmtId="2" fontId="15" fillId="4" borderId="1" xfId="0" applyNumberFormat="1" applyFont="1" applyFill="1" applyBorder="1" applyAlignment="1">
      <alignment horizontal="center"/>
    </xf>
    <xf numFmtId="2" fontId="15" fillId="4" borderId="10" xfId="0" applyNumberFormat="1" applyFont="1" applyFill="1" applyBorder="1" applyAlignment="1">
      <alignment horizontal="center"/>
    </xf>
    <xf numFmtId="49" fontId="4" fillId="4" borderId="8" xfId="0" applyNumberFormat="1" applyFont="1" applyFill="1" applyBorder="1" applyAlignment="1">
      <alignment horizontal="center"/>
    </xf>
    <xf numFmtId="1" fontId="4" fillId="4" borderId="8" xfId="0" applyNumberFormat="1" applyFont="1" applyFill="1" applyBorder="1" applyAlignment="1">
      <alignment horizontal="center" vertical="center"/>
    </xf>
    <xf numFmtId="0" fontId="10" fillId="0" borderId="0" xfId="0" applyFont="1" applyAlignment="1">
      <alignment horizontal="center"/>
    </xf>
    <xf numFmtId="1" fontId="5" fillId="0" borderId="1" xfId="0" applyNumberFormat="1" applyFont="1" applyBorder="1" applyAlignment="1">
      <alignment horizontal="center" vertical="center"/>
    </xf>
    <xf numFmtId="49" fontId="12" fillId="0" borderId="1" xfId="0" applyNumberFormat="1" applyFont="1" applyBorder="1" applyAlignment="1">
      <alignment horizontal="left" vertical="center"/>
    </xf>
    <xf numFmtId="49" fontId="11" fillId="0" borderId="1" xfId="0" applyNumberFormat="1" applyFont="1" applyBorder="1" applyAlignment="1">
      <alignment horizontal="left" vertical="center"/>
    </xf>
    <xf numFmtId="0" fontId="4" fillId="3" borderId="1" xfId="0" applyFont="1" applyFill="1" applyBorder="1" applyAlignment="1">
      <alignment horizontal="right"/>
    </xf>
    <xf numFmtId="0" fontId="12" fillId="0" borderId="1" xfId="0" applyFont="1" applyBorder="1" applyAlignment="1">
      <alignment horizontal="left" vertical="center"/>
    </xf>
    <xf numFmtId="0" fontId="11" fillId="0" borderId="1" xfId="0" applyFont="1" applyBorder="1" applyAlignment="1">
      <alignment horizontal="left" vertical="center"/>
    </xf>
    <xf numFmtId="0" fontId="4" fillId="6" borderId="3" xfId="0" applyFont="1" applyFill="1" applyBorder="1" applyAlignment="1">
      <alignment horizontal="right" vertical="center"/>
    </xf>
    <xf numFmtId="0" fontId="4" fillId="6" borderId="2" xfId="0" applyFont="1" applyFill="1" applyBorder="1" applyAlignment="1">
      <alignment horizontal="right" vertical="center"/>
    </xf>
    <xf numFmtId="0" fontId="4" fillId="6" borderId="4" xfId="0" applyFont="1" applyFill="1" applyBorder="1" applyAlignment="1">
      <alignment horizontal="right" vertical="center"/>
    </xf>
    <xf numFmtId="0" fontId="3" fillId="5" borderId="3"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4" fillId="6" borderId="3" xfId="0" applyFont="1" applyFill="1" applyBorder="1" applyAlignment="1">
      <alignment vertical="center"/>
    </xf>
    <xf numFmtId="0" fontId="4" fillId="6" borderId="2" xfId="0" applyFont="1" applyFill="1" applyBorder="1" applyAlignment="1">
      <alignment vertical="center"/>
    </xf>
    <xf numFmtId="0" fontId="4" fillId="6" borderId="4" xfId="0" applyFont="1" applyFill="1" applyBorder="1" applyAlignment="1">
      <alignment vertical="center"/>
    </xf>
    <xf numFmtId="0" fontId="14" fillId="6" borderId="7" xfId="0" applyFont="1" applyFill="1" applyBorder="1" applyAlignment="1">
      <alignment horizontal="right" vertical="center" wrapText="1"/>
    </xf>
    <xf numFmtId="0" fontId="14" fillId="6" borderId="6" xfId="0" applyFont="1" applyFill="1" applyBorder="1" applyAlignment="1">
      <alignment horizontal="right" vertical="center" wrapText="1"/>
    </xf>
    <xf numFmtId="0" fontId="16" fillId="0" borderId="0" xfId="0" applyFont="1" applyAlignment="1">
      <alignment wrapText="1"/>
    </xf>
    <xf numFmtId="0" fontId="17" fillId="0" borderId="0" xfId="0" applyFont="1" applyAlignment="1">
      <alignment horizontal="center"/>
    </xf>
    <xf numFmtId="0" fontId="17" fillId="0" borderId="0" xfId="0" applyFont="1" applyAlignment="1">
      <alignment horizontal="center" vertical="center"/>
    </xf>
    <xf numFmtId="0" fontId="18" fillId="4" borderId="0" xfId="0" applyFont="1" applyFill="1" applyAlignment="1">
      <alignment horizontal="center" vertical="center"/>
    </xf>
    <xf numFmtId="0" fontId="19" fillId="0" borderId="0" xfId="0" applyFont="1" applyBorder="1"/>
    <xf numFmtId="0" fontId="19" fillId="0" borderId="11" xfId="0" applyFont="1" applyBorder="1"/>
  </cellXfs>
  <cellStyles count="4">
    <cellStyle name="Įprastas" xfId="0" builtinId="0"/>
    <cellStyle name="Normal 2" xfId="1" xr:uid="{00000000-0005-0000-0000-000001000000}"/>
    <cellStyle name="Normal 3" xfId="2" xr:uid="{00000000-0005-0000-0000-000002000000}"/>
    <cellStyle name="Normal 4" xfId="3" xr:uid="{00000000-0005-0000-0000-000003000000}"/>
  </cellStyles>
  <dxfs count="1">
    <dxf>
      <font>
        <color rgb="FFC00000"/>
      </font>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eacea.ec.europa.eu/youth/funding/2013/documents/permanent/2013_y31tn_1-2_budget_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0.253\Norminiai%20teises%20aktai\Users\rustavi\AppData\Local\Microsoft\Windows\Temporary%20Internet%20Files\Content.Outlook\YM7FI11I\Draft%20EVS%20time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31_Training + Networking (1-2)"/>
      <sheetName val="MODEL Activity programme"/>
      <sheetName val="Activity programme"/>
      <sheetName val="Reference values"/>
      <sheetName val="GlobalBudget"/>
    </sheetNames>
    <sheetDataSet>
      <sheetData sheetId="0" refreshError="1"/>
      <sheetData sheetId="1" refreshError="1"/>
      <sheetData sheetId="2" refreshError="1"/>
      <sheetData sheetId="3">
        <row r="2">
          <cell r="B2" t="str">
            <v>AT</v>
          </cell>
        </row>
        <row r="3">
          <cell r="B3" t="str">
            <v>BE</v>
          </cell>
        </row>
        <row r="4">
          <cell r="B4" t="str">
            <v>BG</v>
          </cell>
        </row>
        <row r="5">
          <cell r="B5" t="str">
            <v>CY</v>
          </cell>
        </row>
        <row r="6">
          <cell r="B6" t="str">
            <v>CZ</v>
          </cell>
        </row>
        <row r="7">
          <cell r="B7" t="str">
            <v>DK</v>
          </cell>
        </row>
        <row r="8">
          <cell r="B8" t="str">
            <v>EE</v>
          </cell>
        </row>
        <row r="9">
          <cell r="B9" t="str">
            <v>FI</v>
          </cell>
        </row>
        <row r="10">
          <cell r="B10" t="str">
            <v>FR</v>
          </cell>
        </row>
        <row r="11">
          <cell r="B11" t="str">
            <v>DE</v>
          </cell>
        </row>
        <row r="12">
          <cell r="B12" t="str">
            <v>GR</v>
          </cell>
        </row>
        <row r="13">
          <cell r="B13" t="str">
            <v>HU</v>
          </cell>
        </row>
        <row r="14">
          <cell r="B14" t="str">
            <v>IE</v>
          </cell>
        </row>
        <row r="15">
          <cell r="B15" t="str">
            <v>IT</v>
          </cell>
        </row>
        <row r="16">
          <cell r="B16" t="str">
            <v>LV</v>
          </cell>
        </row>
        <row r="17">
          <cell r="B17" t="str">
            <v>LT</v>
          </cell>
        </row>
        <row r="18">
          <cell r="B18" t="str">
            <v>LU</v>
          </cell>
        </row>
        <row r="19">
          <cell r="B19" t="str">
            <v>MT</v>
          </cell>
        </row>
        <row r="20">
          <cell r="B20" t="str">
            <v>NL</v>
          </cell>
        </row>
        <row r="21">
          <cell r="B21" t="str">
            <v>PL</v>
          </cell>
        </row>
        <row r="22">
          <cell r="B22" t="str">
            <v>PT</v>
          </cell>
        </row>
        <row r="23">
          <cell r="B23" t="str">
            <v>RO</v>
          </cell>
        </row>
        <row r="24">
          <cell r="B24" t="str">
            <v>SK</v>
          </cell>
        </row>
        <row r="25">
          <cell r="B25" t="str">
            <v>SI</v>
          </cell>
        </row>
        <row r="26">
          <cell r="B26" t="str">
            <v>ES</v>
          </cell>
        </row>
        <row r="27">
          <cell r="B27" t="str">
            <v>SE</v>
          </cell>
        </row>
        <row r="28">
          <cell r="B28" t="str">
            <v>UK</v>
          </cell>
        </row>
        <row r="29">
          <cell r="B29" t="str">
            <v>IS</v>
          </cell>
        </row>
        <row r="30">
          <cell r="B30" t="str">
            <v>LI</v>
          </cell>
        </row>
        <row r="31">
          <cell r="B31" t="str">
            <v>NO</v>
          </cell>
        </row>
        <row r="32">
          <cell r="B32" t="str">
            <v>CH</v>
          </cell>
        </row>
        <row r="33">
          <cell r="B33" t="str">
            <v>HR</v>
          </cell>
        </row>
        <row r="34">
          <cell r="B34" t="str">
            <v>TR</v>
          </cell>
        </row>
        <row r="35">
          <cell r="B35" t="str">
            <v>AL</v>
          </cell>
        </row>
        <row r="36">
          <cell r="B36" t="str">
            <v>BA</v>
          </cell>
        </row>
        <row r="37">
          <cell r="B37" t="str">
            <v>MK</v>
          </cell>
        </row>
        <row r="38">
          <cell r="B38" t="str">
            <v>XK</v>
          </cell>
        </row>
        <row r="39">
          <cell r="B39" t="str">
            <v>ME</v>
          </cell>
        </row>
        <row r="40">
          <cell r="B40" t="str">
            <v>RS</v>
          </cell>
        </row>
        <row r="41">
          <cell r="B41" t="str">
            <v>AM</v>
          </cell>
        </row>
        <row r="42">
          <cell r="B42" t="str">
            <v>AZ</v>
          </cell>
        </row>
        <row r="43">
          <cell r="B43" t="str">
            <v>BY</v>
          </cell>
        </row>
        <row r="44">
          <cell r="B44" t="str">
            <v>GE</v>
          </cell>
        </row>
        <row r="45">
          <cell r="B45" t="str">
            <v>MD</v>
          </cell>
        </row>
        <row r="46">
          <cell r="B46" t="str">
            <v>RU</v>
          </cell>
        </row>
        <row r="47">
          <cell r="B47" t="str">
            <v>UA</v>
          </cell>
        </row>
        <row r="58">
          <cell r="A58" t="str">
            <v>1. Job Shadowing</v>
          </cell>
        </row>
        <row r="59">
          <cell r="A59" t="str">
            <v>2. Feasibility Visit</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Y2"/>
      <sheetName val="MODEL EVS timetable"/>
      <sheetName val="EVS timetable (standard week)"/>
      <sheetName val="Reference values"/>
      <sheetName val="GlobalBudget"/>
    </sheetNames>
    <sheetDataSet>
      <sheetData sheetId="0" refreshError="1"/>
      <sheetData sheetId="1" refreshError="1"/>
      <sheetData sheetId="2"/>
      <sheetData sheetId="3">
        <row r="876">
          <cell r="C876">
            <v>0.29166666666666702</v>
          </cell>
        </row>
        <row r="877">
          <cell r="C877">
            <v>0.30208333333333298</v>
          </cell>
        </row>
        <row r="878">
          <cell r="C878">
            <v>0.3125</v>
          </cell>
        </row>
        <row r="879">
          <cell r="C879">
            <v>0.32291666666666702</v>
          </cell>
        </row>
        <row r="880">
          <cell r="C880">
            <v>0.33333333333333298</v>
          </cell>
        </row>
        <row r="881">
          <cell r="C881">
            <v>0.34375</v>
          </cell>
        </row>
        <row r="882">
          <cell r="C882">
            <v>0.35416666666666602</v>
          </cell>
        </row>
        <row r="883">
          <cell r="C883">
            <v>0.36458333333333298</v>
          </cell>
        </row>
        <row r="884">
          <cell r="C884">
            <v>0.375</v>
          </cell>
        </row>
        <row r="885">
          <cell r="C885">
            <v>0.38541666666666602</v>
          </cell>
        </row>
        <row r="886">
          <cell r="C886">
            <v>0.39583333333333298</v>
          </cell>
        </row>
        <row r="887">
          <cell r="C887">
            <v>0.40625</v>
          </cell>
        </row>
        <row r="888">
          <cell r="C888">
            <v>0.41666666666666702</v>
          </cell>
        </row>
        <row r="889">
          <cell r="C889">
            <v>0.42708333333333298</v>
          </cell>
        </row>
        <row r="890">
          <cell r="C890">
            <v>0.4375</v>
          </cell>
        </row>
        <row r="891">
          <cell r="C891">
            <v>0.44791666666666602</v>
          </cell>
        </row>
        <row r="892">
          <cell r="C892">
            <v>0.45833333333333298</v>
          </cell>
        </row>
        <row r="893">
          <cell r="C893">
            <v>0.46875</v>
          </cell>
        </row>
        <row r="894">
          <cell r="C894">
            <v>0.47916666666666602</v>
          </cell>
        </row>
        <row r="895">
          <cell r="C895">
            <v>0.48958333333333298</v>
          </cell>
        </row>
        <row r="896">
          <cell r="C896">
            <v>0.5</v>
          </cell>
        </row>
        <row r="897">
          <cell r="C897">
            <v>0.51041666666666596</v>
          </cell>
        </row>
        <row r="898">
          <cell r="C898">
            <v>0.52083333333333304</v>
          </cell>
        </row>
        <row r="899">
          <cell r="C899">
            <v>0.531249999999999</v>
          </cell>
        </row>
        <row r="900">
          <cell r="C900">
            <v>0.54166666666666596</v>
          </cell>
        </row>
        <row r="901">
          <cell r="C901">
            <v>0.55208333333333304</v>
          </cell>
        </row>
        <row r="902">
          <cell r="C902">
            <v>0.562499999999999</v>
          </cell>
        </row>
        <row r="903">
          <cell r="C903">
            <v>0.57291666666666596</v>
          </cell>
        </row>
        <row r="904">
          <cell r="C904">
            <v>0.58333333333333304</v>
          </cell>
        </row>
        <row r="905">
          <cell r="C905">
            <v>0.593749999999999</v>
          </cell>
        </row>
        <row r="906">
          <cell r="C906">
            <v>0.60416666666666596</v>
          </cell>
        </row>
        <row r="907">
          <cell r="C907">
            <v>0.61458333333333304</v>
          </cell>
        </row>
        <row r="908">
          <cell r="C908">
            <v>0.624999999999999</v>
          </cell>
        </row>
        <row r="909">
          <cell r="C909">
            <v>0.63541666666666596</v>
          </cell>
        </row>
        <row r="910">
          <cell r="C910">
            <v>0.64583333333333204</v>
          </cell>
        </row>
        <row r="911">
          <cell r="C911">
            <v>0.656249999999999</v>
          </cell>
        </row>
        <row r="912">
          <cell r="C912">
            <v>0.66666666666666596</v>
          </cell>
        </row>
        <row r="913">
          <cell r="C913">
            <v>0.67708333333333204</v>
          </cell>
        </row>
        <row r="914">
          <cell r="C914">
            <v>0.687499999999999</v>
          </cell>
        </row>
        <row r="915">
          <cell r="C915">
            <v>0.69791666666666596</v>
          </cell>
        </row>
        <row r="916">
          <cell r="C916">
            <v>0.70833333333333204</v>
          </cell>
        </row>
        <row r="917">
          <cell r="C917">
            <v>0.718749999999999</v>
          </cell>
        </row>
        <row r="918">
          <cell r="C918">
            <v>0.72916666666666496</v>
          </cell>
        </row>
        <row r="919">
          <cell r="C919">
            <v>0.73958333333333204</v>
          </cell>
        </row>
        <row r="920">
          <cell r="C920">
            <v>0.749999999999999</v>
          </cell>
        </row>
        <row r="921">
          <cell r="C921">
            <v>0.76041666666666496</v>
          </cell>
        </row>
        <row r="922">
          <cell r="C922">
            <v>0.77083333333333204</v>
          </cell>
        </row>
        <row r="923">
          <cell r="C923">
            <v>0.781249999999999</v>
          </cell>
        </row>
        <row r="924">
          <cell r="C924">
            <v>0.79166666666666496</v>
          </cell>
        </row>
        <row r="925">
          <cell r="C925">
            <v>0.80208333333333204</v>
          </cell>
        </row>
        <row r="926">
          <cell r="C926">
            <v>0.812499999999998</v>
          </cell>
        </row>
        <row r="927">
          <cell r="C927">
            <v>0.82291666666666496</v>
          </cell>
        </row>
        <row r="928">
          <cell r="C928">
            <v>0.83333333333333204</v>
          </cell>
        </row>
        <row r="929">
          <cell r="C929">
            <v>0.843749999999998</v>
          </cell>
        </row>
        <row r="930">
          <cell r="C930">
            <v>0.85416666666666496</v>
          </cell>
        </row>
        <row r="931">
          <cell r="C931">
            <v>0.86458333333333204</v>
          </cell>
        </row>
        <row r="932">
          <cell r="C932">
            <v>0.874999999999998</v>
          </cell>
        </row>
        <row r="933">
          <cell r="C933">
            <v>0.88541666666666496</v>
          </cell>
        </row>
        <row r="934">
          <cell r="C934">
            <v>0.89583333333333204</v>
          </cell>
        </row>
        <row r="935">
          <cell r="C935">
            <v>0.906249999999998</v>
          </cell>
        </row>
        <row r="936">
          <cell r="C936">
            <v>0.91666666666666496</v>
          </cell>
        </row>
        <row r="937">
          <cell r="C937">
            <v>0.92708333333333104</v>
          </cell>
        </row>
        <row r="938">
          <cell r="C938">
            <v>0.937499999999998</v>
          </cell>
        </row>
        <row r="939">
          <cell r="C939">
            <v>0.94791666666666496</v>
          </cell>
        </row>
        <row r="940">
          <cell r="C940">
            <v>0.95833333333333104</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2BDC-00C6-43F4-8237-EA92865FCC84}">
  <sheetPr>
    <pageSetUpPr fitToPage="1"/>
  </sheetPr>
  <dimension ref="B1:H46"/>
  <sheetViews>
    <sheetView tabSelected="1" zoomScale="55" zoomScaleNormal="55" workbookViewId="0">
      <selection activeCell="H7" sqref="H7"/>
    </sheetView>
  </sheetViews>
  <sheetFormatPr defaultRowHeight="15.75" x14ac:dyDescent="0.25"/>
  <cols>
    <col min="2" max="2" width="49" style="2" customWidth="1"/>
    <col min="3" max="3" width="21.85546875" style="2" customWidth="1"/>
    <col min="4" max="4" width="16.85546875" style="2" customWidth="1"/>
    <col min="5" max="5" width="13.5703125" style="2" customWidth="1"/>
    <col min="6" max="6" width="15.7109375" style="2" customWidth="1"/>
    <col min="7" max="7" width="53.5703125" style="3" customWidth="1"/>
    <col min="8" max="8" width="46.28515625" customWidth="1"/>
  </cols>
  <sheetData>
    <row r="1" spans="2:7" ht="94.5" x14ac:dyDescent="0.25">
      <c r="G1" s="85" t="s">
        <v>62</v>
      </c>
    </row>
    <row r="2" spans="2:7" x14ac:dyDescent="0.25">
      <c r="C2" s="86" t="s">
        <v>63</v>
      </c>
      <c r="D2" s="86"/>
      <c r="E2" s="86"/>
      <c r="F2" s="86"/>
    </row>
    <row r="4" spans="2:7" x14ac:dyDescent="0.25">
      <c r="B4" s="87" t="s">
        <v>64</v>
      </c>
      <c r="C4" s="87"/>
      <c r="D4" s="87"/>
      <c r="E4" s="87"/>
      <c r="F4" s="87"/>
      <c r="G4" s="87"/>
    </row>
    <row r="5" spans="2:7" x14ac:dyDescent="0.25">
      <c r="B5" s="18"/>
      <c r="C5" s="18"/>
      <c r="D5" s="18"/>
      <c r="E5" s="18"/>
      <c r="F5" s="18"/>
      <c r="G5" s="18"/>
    </row>
    <row r="6" spans="2:7" ht="47.25" x14ac:dyDescent="0.25">
      <c r="B6" s="32" t="s">
        <v>40</v>
      </c>
      <c r="C6" s="65"/>
      <c r="D6" s="66"/>
      <c r="E6" s="66"/>
      <c r="F6" s="66"/>
      <c r="G6" s="66"/>
    </row>
    <row r="7" spans="2:7" ht="47.25" x14ac:dyDescent="0.25">
      <c r="B7" s="32" t="s">
        <v>41</v>
      </c>
      <c r="C7" s="68"/>
      <c r="D7" s="69"/>
      <c r="E7" s="69"/>
      <c r="F7" s="69"/>
      <c r="G7" s="69"/>
    </row>
    <row r="8" spans="2:7" ht="21" customHeight="1" x14ac:dyDescent="0.25">
      <c r="B8" s="19" t="s">
        <v>37</v>
      </c>
      <c r="C8" s="64"/>
      <c r="D8" s="64"/>
      <c r="E8" s="64"/>
      <c r="F8" s="64"/>
      <c r="G8" s="64"/>
    </row>
    <row r="9" spans="2:7" ht="18.75" customHeight="1" x14ac:dyDescent="0.25">
      <c r="B9" s="19" t="s">
        <v>38</v>
      </c>
      <c r="C9" s="64"/>
      <c r="D9" s="64"/>
      <c r="E9" s="64"/>
      <c r="F9" s="64"/>
      <c r="G9" s="64"/>
    </row>
    <row r="11" spans="2:7" s="4" customFormat="1" ht="31.5" x14ac:dyDescent="0.25">
      <c r="B11" s="1" t="s">
        <v>3</v>
      </c>
      <c r="C11" s="1" t="s">
        <v>1</v>
      </c>
      <c r="D11" s="1" t="s">
        <v>2</v>
      </c>
      <c r="E11" s="1" t="s">
        <v>17</v>
      </c>
      <c r="F11" s="1" t="s">
        <v>9</v>
      </c>
      <c r="G11" s="1" t="s">
        <v>18</v>
      </c>
    </row>
    <row r="12" spans="2:7" ht="51" x14ac:dyDescent="0.25">
      <c r="B12" s="76" t="s">
        <v>23</v>
      </c>
      <c r="C12" s="76"/>
      <c r="D12" s="76"/>
      <c r="E12" s="76"/>
      <c r="F12" s="5">
        <f>SUM(F13,F16)</f>
        <v>0</v>
      </c>
      <c r="G12" s="20" t="s">
        <v>21</v>
      </c>
    </row>
    <row r="13" spans="2:7" ht="63.75" x14ac:dyDescent="0.25">
      <c r="B13" s="77" t="s">
        <v>25</v>
      </c>
      <c r="C13" s="78"/>
      <c r="D13" s="78"/>
      <c r="E13" s="79"/>
      <c r="F13" s="6">
        <f>SUM(F14:F15)</f>
        <v>0</v>
      </c>
      <c r="G13" s="25" t="s">
        <v>24</v>
      </c>
    </row>
    <row r="14" spans="2:7" x14ac:dyDescent="0.25">
      <c r="B14" s="17" t="s">
        <v>8</v>
      </c>
      <c r="C14" s="8"/>
      <c r="D14" s="8">
        <v>0</v>
      </c>
      <c r="E14" s="10">
        <v>0</v>
      </c>
      <c r="F14" s="11">
        <f>(D14*E14)</f>
        <v>0</v>
      </c>
      <c r="G14" s="9"/>
    </row>
    <row r="15" spans="2:7" x14ac:dyDescent="0.25">
      <c r="B15" s="17"/>
      <c r="C15" s="8"/>
      <c r="D15" s="8">
        <v>0</v>
      </c>
      <c r="E15" s="10">
        <v>0</v>
      </c>
      <c r="F15" s="11">
        <f>(D15*E15)</f>
        <v>0</v>
      </c>
      <c r="G15" s="9"/>
    </row>
    <row r="16" spans="2:7" ht="67.5" customHeight="1" x14ac:dyDescent="0.25">
      <c r="B16" s="77" t="s">
        <v>26</v>
      </c>
      <c r="C16" s="78"/>
      <c r="D16" s="78"/>
      <c r="E16" s="79"/>
      <c r="F16" s="6">
        <f>SUM(F17:F18)</f>
        <v>0</v>
      </c>
      <c r="G16" s="7"/>
    </row>
    <row r="17" spans="2:7" x14ac:dyDescent="0.25">
      <c r="B17" s="17" t="s">
        <v>8</v>
      </c>
      <c r="C17" s="8"/>
      <c r="D17" s="8">
        <v>0</v>
      </c>
      <c r="E17" s="10">
        <v>0</v>
      </c>
      <c r="F17" s="11">
        <f t="shared" ref="F17:F18" si="0">(D17*E17)</f>
        <v>0</v>
      </c>
      <c r="G17" s="9"/>
    </row>
    <row r="18" spans="2:7" x14ac:dyDescent="0.25">
      <c r="B18" s="17"/>
      <c r="C18" s="8"/>
      <c r="D18" s="8">
        <v>0</v>
      </c>
      <c r="E18" s="10">
        <v>0</v>
      </c>
      <c r="F18" s="11">
        <f t="shared" si="0"/>
        <v>0</v>
      </c>
      <c r="G18" s="9"/>
    </row>
    <row r="19" spans="2:7" x14ac:dyDescent="0.25">
      <c r="B19" s="80" t="s">
        <v>28</v>
      </c>
      <c r="C19" s="81"/>
      <c r="D19" s="81"/>
      <c r="E19" s="82"/>
      <c r="F19" s="12">
        <f>SUM(F20,F23)</f>
        <v>0</v>
      </c>
      <c r="G19" s="13"/>
    </row>
    <row r="20" spans="2:7" ht="51" x14ac:dyDescent="0.25">
      <c r="B20" s="77" t="s">
        <v>27</v>
      </c>
      <c r="C20" s="78"/>
      <c r="D20" s="78"/>
      <c r="E20" s="79"/>
      <c r="F20" s="6">
        <f>SUM(F21:F22)</f>
        <v>0</v>
      </c>
      <c r="G20" s="25" t="s">
        <v>22</v>
      </c>
    </row>
    <row r="21" spans="2:7" x14ac:dyDescent="0.25">
      <c r="B21" s="17" t="s">
        <v>8</v>
      </c>
      <c r="C21" s="8"/>
      <c r="D21" s="8">
        <v>0</v>
      </c>
      <c r="E21" s="10">
        <v>0</v>
      </c>
      <c r="F21" s="11">
        <f t="shared" ref="F21:F22" si="1">(D21*E21)</f>
        <v>0</v>
      </c>
      <c r="G21" s="9"/>
    </row>
    <row r="22" spans="2:7" x14ac:dyDescent="0.25">
      <c r="B22" s="17"/>
      <c r="C22" s="8"/>
      <c r="D22" s="8">
        <v>0</v>
      </c>
      <c r="E22" s="10">
        <v>0</v>
      </c>
      <c r="F22" s="11">
        <f t="shared" si="1"/>
        <v>0</v>
      </c>
      <c r="G22" s="9"/>
    </row>
    <row r="23" spans="2:7" ht="29.25" customHeight="1" x14ac:dyDescent="0.25">
      <c r="B23" s="77" t="s">
        <v>29</v>
      </c>
      <c r="C23" s="78"/>
      <c r="D23" s="78"/>
      <c r="E23" s="79"/>
      <c r="F23" s="6">
        <f>SUM(F24,F27,F30,F33,F36,F39)</f>
        <v>0</v>
      </c>
      <c r="G23" s="7"/>
    </row>
    <row r="24" spans="2:7" ht="51" customHeight="1" x14ac:dyDescent="0.25">
      <c r="B24" s="73" t="s">
        <v>30</v>
      </c>
      <c r="C24" s="74"/>
      <c r="D24" s="74"/>
      <c r="E24" s="75"/>
      <c r="F24" s="14">
        <f>SUM(F25:F26)</f>
        <v>0</v>
      </c>
      <c r="G24" s="15"/>
    </row>
    <row r="25" spans="2:7" x14ac:dyDescent="0.25">
      <c r="B25" s="17" t="s">
        <v>8</v>
      </c>
      <c r="C25" s="8"/>
      <c r="D25" s="8">
        <v>0</v>
      </c>
      <c r="E25" s="10">
        <v>0</v>
      </c>
      <c r="F25" s="11">
        <f t="shared" ref="F25:F26" si="2">(D25*E25)</f>
        <v>0</v>
      </c>
      <c r="G25" s="9"/>
    </row>
    <row r="26" spans="2:7" x14ac:dyDescent="0.25">
      <c r="B26" s="17"/>
      <c r="C26" s="8"/>
      <c r="D26" s="8">
        <v>0</v>
      </c>
      <c r="E26" s="10">
        <v>0</v>
      </c>
      <c r="F26" s="11">
        <f t="shared" si="2"/>
        <v>0</v>
      </c>
      <c r="G26" s="9"/>
    </row>
    <row r="27" spans="2:7" ht="50.25" customHeight="1" x14ac:dyDescent="0.25">
      <c r="B27" s="73" t="s">
        <v>42</v>
      </c>
      <c r="C27" s="74"/>
      <c r="D27" s="74"/>
      <c r="E27" s="75"/>
      <c r="F27" s="14">
        <f>SUM(F28:F29)</f>
        <v>0</v>
      </c>
      <c r="G27" s="15"/>
    </row>
    <row r="28" spans="2:7" x14ac:dyDescent="0.25">
      <c r="B28" s="17" t="s">
        <v>8</v>
      </c>
      <c r="C28" s="8"/>
      <c r="D28" s="8">
        <v>0</v>
      </c>
      <c r="E28" s="10">
        <v>0</v>
      </c>
      <c r="F28" s="11">
        <f t="shared" ref="F28:F29" si="3">(D28*E28)</f>
        <v>0</v>
      </c>
      <c r="G28" s="9"/>
    </row>
    <row r="29" spans="2:7" x14ac:dyDescent="0.25">
      <c r="B29" s="17"/>
      <c r="C29" s="8"/>
      <c r="D29" s="8">
        <v>0</v>
      </c>
      <c r="E29" s="10">
        <v>0</v>
      </c>
      <c r="F29" s="11">
        <f t="shared" si="3"/>
        <v>0</v>
      </c>
      <c r="G29" s="9"/>
    </row>
    <row r="30" spans="2:7" ht="36.75" customHeight="1" x14ac:dyDescent="0.25">
      <c r="B30" s="73" t="s">
        <v>31</v>
      </c>
      <c r="C30" s="74"/>
      <c r="D30" s="74"/>
      <c r="E30" s="75"/>
      <c r="F30" s="14">
        <f>SUM(F31:F32)</f>
        <v>0</v>
      </c>
      <c r="G30" s="15"/>
    </row>
    <row r="31" spans="2:7" x14ac:dyDescent="0.25">
      <c r="B31" s="17" t="s">
        <v>8</v>
      </c>
      <c r="C31" s="8"/>
      <c r="D31" s="8">
        <v>0</v>
      </c>
      <c r="E31" s="10">
        <v>0</v>
      </c>
      <c r="F31" s="11">
        <f t="shared" ref="F31:F32" si="4">(D31*E31)</f>
        <v>0</v>
      </c>
      <c r="G31" s="9"/>
    </row>
    <row r="32" spans="2:7" x14ac:dyDescent="0.25">
      <c r="B32" s="17"/>
      <c r="C32" s="8"/>
      <c r="D32" s="8">
        <v>0</v>
      </c>
      <c r="E32" s="10">
        <v>0</v>
      </c>
      <c r="F32" s="11">
        <f t="shared" si="4"/>
        <v>0</v>
      </c>
      <c r="G32" s="9"/>
    </row>
    <row r="33" spans="2:8" ht="37.5" customHeight="1" x14ac:dyDescent="0.25">
      <c r="B33" s="73" t="s">
        <v>32</v>
      </c>
      <c r="C33" s="74"/>
      <c r="D33" s="74"/>
      <c r="E33" s="75"/>
      <c r="F33" s="14">
        <f>SUM(F34:F35)</f>
        <v>0</v>
      </c>
      <c r="G33" s="15"/>
    </row>
    <row r="34" spans="2:8" x14ac:dyDescent="0.25">
      <c r="B34" s="17" t="s">
        <v>8</v>
      </c>
      <c r="C34" s="8"/>
      <c r="D34" s="8">
        <v>0</v>
      </c>
      <c r="E34" s="10">
        <v>0</v>
      </c>
      <c r="F34" s="11">
        <f t="shared" ref="F34:F35" si="5">(D34*E34)</f>
        <v>0</v>
      </c>
      <c r="G34" s="9"/>
    </row>
    <row r="35" spans="2:8" x14ac:dyDescent="0.25">
      <c r="B35" s="17"/>
      <c r="C35" s="8"/>
      <c r="D35" s="8">
        <v>0</v>
      </c>
      <c r="E35" s="10">
        <v>0</v>
      </c>
      <c r="F35" s="11">
        <f t="shared" si="5"/>
        <v>0</v>
      </c>
      <c r="G35" s="9"/>
    </row>
    <row r="36" spans="2:8" ht="47.25" customHeight="1" x14ac:dyDescent="0.25">
      <c r="B36" s="73" t="s">
        <v>59</v>
      </c>
      <c r="C36" s="74"/>
      <c r="D36" s="74"/>
      <c r="E36" s="75"/>
      <c r="F36" s="14">
        <f>SUM(F37:F38)</f>
        <v>0</v>
      </c>
      <c r="G36" s="15"/>
    </row>
    <row r="37" spans="2:8" x14ac:dyDescent="0.25">
      <c r="B37" s="17" t="s">
        <v>8</v>
      </c>
      <c r="C37" s="8"/>
      <c r="D37" s="8">
        <v>0</v>
      </c>
      <c r="E37" s="10">
        <v>0</v>
      </c>
      <c r="F37" s="11">
        <f t="shared" ref="F37:F38" si="6">(D37*E37)</f>
        <v>0</v>
      </c>
      <c r="G37" s="9"/>
    </row>
    <row r="38" spans="2:8" x14ac:dyDescent="0.25">
      <c r="B38" s="17"/>
      <c r="C38" s="8"/>
      <c r="D38" s="8">
        <v>0</v>
      </c>
      <c r="E38" s="10">
        <v>0</v>
      </c>
      <c r="F38" s="11">
        <f t="shared" si="6"/>
        <v>0</v>
      </c>
      <c r="G38" s="9"/>
    </row>
    <row r="39" spans="2:8" ht="82.5" customHeight="1" x14ac:dyDescent="0.25">
      <c r="B39" s="73" t="s">
        <v>60</v>
      </c>
      <c r="C39" s="74"/>
      <c r="D39" s="74"/>
      <c r="E39" s="75"/>
      <c r="F39" s="14">
        <f>SUM(F40:F41)</f>
        <v>0</v>
      </c>
      <c r="G39" s="15"/>
    </row>
    <row r="40" spans="2:8" x14ac:dyDescent="0.25">
      <c r="B40" s="17" t="s">
        <v>8</v>
      </c>
      <c r="C40" s="8"/>
      <c r="D40" s="8">
        <v>0</v>
      </c>
      <c r="E40" s="10">
        <v>0</v>
      </c>
      <c r="F40" s="11">
        <f t="shared" ref="F40:F41" si="7">(D40*E40)</f>
        <v>0</v>
      </c>
      <c r="G40" s="9"/>
    </row>
    <row r="41" spans="2:8" x14ac:dyDescent="0.25">
      <c r="B41" s="17"/>
      <c r="C41" s="8"/>
      <c r="D41" s="8">
        <v>0</v>
      </c>
      <c r="E41" s="10">
        <v>0</v>
      </c>
      <c r="F41" s="11">
        <f t="shared" si="7"/>
        <v>0</v>
      </c>
      <c r="G41" s="9"/>
    </row>
    <row r="42" spans="2:8" ht="38.25" x14ac:dyDescent="0.25">
      <c r="B42" s="21" t="s">
        <v>33</v>
      </c>
      <c r="C42" s="20" t="s">
        <v>20</v>
      </c>
      <c r="D42" s="22" t="e">
        <f>F42/F45</f>
        <v>#DIV/0!</v>
      </c>
      <c r="E42" s="20" t="s">
        <v>19</v>
      </c>
      <c r="F42" s="23">
        <f>SUM(F12)</f>
        <v>0</v>
      </c>
      <c r="G42" s="24" t="e">
        <f>IF(D42&gt;10%,"Virš 10%","Iki 10%")</f>
        <v>#DIV/0!</v>
      </c>
    </row>
    <row r="43" spans="2:8" ht="38.25" x14ac:dyDescent="0.3">
      <c r="B43" s="21" t="s">
        <v>34</v>
      </c>
      <c r="C43" s="20" t="s">
        <v>20</v>
      </c>
      <c r="D43" s="22" t="e">
        <f>F45/F43</f>
        <v>#DIV/0!</v>
      </c>
      <c r="E43" s="20" t="s">
        <v>19</v>
      </c>
      <c r="F43" s="23">
        <f>SUM(F20)</f>
        <v>0</v>
      </c>
      <c r="G43" s="24" t="e">
        <f>IF(D43&gt;20%,"Virš 20%","Iki 20%")</f>
        <v>#DIV/0!</v>
      </c>
      <c r="H43" s="16"/>
    </row>
    <row r="44" spans="2:8" ht="38.25" x14ac:dyDescent="0.25">
      <c r="B44" s="21" t="s">
        <v>35</v>
      </c>
      <c r="C44" s="20" t="s">
        <v>20</v>
      </c>
      <c r="D44" s="22" t="e">
        <f>F44/F45</f>
        <v>#DIV/0!</v>
      </c>
      <c r="E44" s="20" t="s">
        <v>19</v>
      </c>
      <c r="F44" s="23">
        <f>SUM(F13,F20)</f>
        <v>0</v>
      </c>
      <c r="G44" s="24" t="e">
        <f>IF(D44&gt;20%,"Virš 20%","Iki 20%")</f>
        <v>#DIV/0!</v>
      </c>
    </row>
    <row r="45" spans="2:8" ht="24" customHeight="1" x14ac:dyDescent="0.25">
      <c r="B45" s="70" t="s">
        <v>0</v>
      </c>
      <c r="C45" s="71"/>
      <c r="D45" s="71"/>
      <c r="E45" s="72"/>
      <c r="F45" s="12">
        <f>SUM(F19,F12)</f>
        <v>0</v>
      </c>
      <c r="G45" s="13"/>
    </row>
    <row r="46" spans="2:8" x14ac:dyDescent="0.25">
      <c r="B46" s="67" t="s">
        <v>36</v>
      </c>
      <c r="C46" s="67"/>
      <c r="D46" s="67"/>
      <c r="E46" s="67"/>
      <c r="F46" s="26" t="e">
        <f>F45/C8/C9</f>
        <v>#DIV/0!</v>
      </c>
      <c r="G46" s="27"/>
    </row>
  </sheetData>
  <mergeCells count="20">
    <mergeCell ref="B13:E13"/>
    <mergeCell ref="B20:E20"/>
    <mergeCell ref="B19:E19"/>
    <mergeCell ref="B23:E23"/>
    <mergeCell ref="C8:G8"/>
    <mergeCell ref="C6:G6"/>
    <mergeCell ref="C9:G9"/>
    <mergeCell ref="C2:F2"/>
    <mergeCell ref="B46:E46"/>
    <mergeCell ref="B4:G4"/>
    <mergeCell ref="C7:G7"/>
    <mergeCell ref="B45:E45"/>
    <mergeCell ref="B33:E33"/>
    <mergeCell ref="B36:E36"/>
    <mergeCell ref="B39:E39"/>
    <mergeCell ref="B24:E24"/>
    <mergeCell ref="B27:E27"/>
    <mergeCell ref="B30:E30"/>
    <mergeCell ref="B12:E12"/>
    <mergeCell ref="B16:E16"/>
  </mergeCells>
  <conditionalFormatting sqref="G42:G44">
    <cfRule type="expression" dxfId="0" priority="1">
      <formula>D42&gt;20%</formula>
    </cfRule>
  </conditionalFormatting>
  <pageMargins left="0.7" right="0.7" top="0.75" bottom="0.75" header="0.3" footer="0.3"/>
  <pageSetup paperSize="9" scale="48"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E6FC469-7CF1-4DA3-8A57-0AA4119B804C}">
          <x14:formula1>
            <xm:f>Lapas2!$C$4:$C$14</xm:f>
          </x14:formula1>
          <xm:sqref>C14:C15 C17:C18 C37:C38 C34:C35 C31:C32 C28:C29 C25:C26 C21:C22 C40:C41</xm:sqref>
        </x14:dataValidation>
        <x14:dataValidation type="list" allowBlank="1" showInputMessage="1" showErrorMessage="1" xr:uid="{B1B0645E-880D-4CBF-ABF7-438AE8FEAA0F}">
          <x14:formula1>
            <xm:f>Lapas2!$C$17:$C$18</xm:f>
          </x14:formula1>
          <xm:sqref>C42:C44 E42:E44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28FE-4849-41E2-8EBB-7B1D219405BE}">
  <dimension ref="A2:E26"/>
  <sheetViews>
    <sheetView zoomScale="70" zoomScaleNormal="70" workbookViewId="0">
      <selection activeCell="F23" sqref="F23"/>
    </sheetView>
  </sheetViews>
  <sheetFormatPr defaultRowHeight="15" x14ac:dyDescent="0.25"/>
  <cols>
    <col min="1" max="1" width="13" customWidth="1"/>
    <col min="2" max="2" width="8.28515625" customWidth="1"/>
    <col min="3" max="3" width="85.85546875" customWidth="1"/>
    <col min="4" max="4" width="31.5703125" customWidth="1"/>
    <col min="5" max="5" width="13.5703125" customWidth="1"/>
  </cols>
  <sheetData>
    <row r="2" spans="1:5" ht="15.75" x14ac:dyDescent="0.25">
      <c r="C2" s="63"/>
      <c r="D2" s="34"/>
      <c r="E2" s="34"/>
    </row>
    <row r="3" spans="1:5" ht="15" customHeight="1" x14ac:dyDescent="0.25"/>
    <row r="4" spans="1:5" ht="15" customHeight="1" x14ac:dyDescent="0.25">
      <c r="B4" s="35"/>
      <c r="C4" s="61">
        <f>'1. Programos biudžetas'!C6:G6</f>
        <v>0</v>
      </c>
      <c r="D4" s="62">
        <f>'1. Programos biudžetas'!C7</f>
        <v>0</v>
      </c>
    </row>
    <row r="5" spans="1:5" ht="15" customHeight="1" x14ac:dyDescent="0.25">
      <c r="B5" s="45"/>
      <c r="C5" s="36" t="s">
        <v>43</v>
      </c>
      <c r="D5" s="45"/>
    </row>
    <row r="6" spans="1:5" ht="15.75" customHeight="1" x14ac:dyDescent="0.25">
      <c r="B6" s="37"/>
      <c r="C6" s="45"/>
      <c r="D6" s="45"/>
    </row>
    <row r="7" spans="1:5" x14ac:dyDescent="0.25">
      <c r="B7" s="88" t="s">
        <v>65</v>
      </c>
      <c r="C7" s="88"/>
      <c r="D7" s="88"/>
    </row>
    <row r="8" spans="1:5" ht="15.75" thickBot="1" x14ac:dyDescent="0.3">
      <c r="B8" s="38"/>
      <c r="C8" s="45"/>
      <c r="D8" s="45"/>
    </row>
    <row r="9" spans="1:5" ht="15.75" thickBot="1" x14ac:dyDescent="0.3">
      <c r="B9" s="48" t="s">
        <v>44</v>
      </c>
      <c r="C9" s="49" t="s">
        <v>45</v>
      </c>
      <c r="D9" s="49" t="s">
        <v>46</v>
      </c>
    </row>
    <row r="10" spans="1:5" ht="15.75" thickBot="1" x14ac:dyDescent="0.3">
      <c r="B10" s="41" t="s">
        <v>48</v>
      </c>
      <c r="C10" s="42" t="str">
        <f>'1. Programos biudžetas'!B12</f>
        <v>21.1. Programos administravimo išlaidos:</v>
      </c>
      <c r="D10" s="50">
        <f>'1. Programos biudžetas'!F12</f>
        <v>0</v>
      </c>
    </row>
    <row r="11" spans="1:5" ht="60" x14ac:dyDescent="0.25">
      <c r="A11" s="33"/>
      <c r="B11" s="46" t="s">
        <v>50</v>
      </c>
      <c r="C11" s="53" t="str">
        <f>'1. Programos biudžetas'!B13</f>
        <v>21.1.1. projekto vadovo ir (ar) asmens, vykdančio buhalterinę apskaitą, darbo užmokesčio, įskaitant valstybinio socialinio draudimo įmokas (jei projekto vadovas ir (ar) asmuo, tvarkantis buhalterinę apskaitą, įdarbinamas pareiškėjo (projekto vykdytojo) organizacijoje pagal darbo sutartį), išlaidos:</v>
      </c>
      <c r="D11" s="51">
        <f>'1. Programos biudžetas'!F13</f>
        <v>0</v>
      </c>
    </row>
    <row r="12" spans="1:5" ht="60.75" thickBot="1" x14ac:dyDescent="0.3">
      <c r="B12" s="47" t="s">
        <v>51</v>
      </c>
      <c r="C12" s="54" t="str">
        <f>'1. Programos biudžetas'!B16</f>
        <v>21.1.2. buhalterinės apskaitos paslaugų (jei paslauga perkama iš buhalterinės apskaitos paslaugas teikiančios įmonės (įstaigos) ar buhalterinės apskaitos paslaugas savarankiškai teikiančio asmens ir jei asmuo, tvarkantis buhalterinę apskaitą, neįdarbinamas pareiškėjo (projekto vykdytojo) organizacijoje pagal darbo sutartį) įsigijimo išlaidos:</v>
      </c>
      <c r="D12" s="52">
        <f>'1. Programos biudžetas'!F16</f>
        <v>0</v>
      </c>
    </row>
    <row r="13" spans="1:5" ht="15.75" thickBot="1" x14ac:dyDescent="0.3">
      <c r="B13" s="41" t="s">
        <v>49</v>
      </c>
      <c r="C13" s="42" t="str">
        <f>'1. Programos biudžetas'!B19</f>
        <v>21.2. Programos veiklų vykdymo išlaidoms:</v>
      </c>
      <c r="D13" s="50">
        <f>'1. Programos biudžetas'!F19</f>
        <v>0</v>
      </c>
    </row>
    <row r="14" spans="1:5" ht="49.5" customHeight="1" x14ac:dyDescent="0.25">
      <c r="B14" s="43" t="s">
        <v>52</v>
      </c>
      <c r="C14" s="53" t="str">
        <f>'1. Programos biudžetas'!B20</f>
        <v>21.2.1. asmenų, vykdančių ir (ar) organizuojančių Programos veiklas, darbo užmokesčio, įskaitant valstybinio socialinio draudimo įmokas (jei jie įdarbinami projekto vykdytojo ir (ar) partnerio (-ių) organizacijoje pagal darbo sutartį), išlaidos:</v>
      </c>
      <c r="D14" s="51">
        <f>'1. Programos biudžetas'!F20</f>
        <v>0</v>
      </c>
    </row>
    <row r="15" spans="1:5" ht="30" x14ac:dyDescent="0.25">
      <c r="B15" s="39" t="s">
        <v>53</v>
      </c>
      <c r="C15" s="55" t="str">
        <f>'1. Programos biudžetas'!B23</f>
        <v>21.2.2. prekių ir paslaugų, tiesiogiai susijusių su Programos veiklomis ir būtinų Programai įgyvendinti, įsigijimo išlaidos:</v>
      </c>
      <c r="D15" s="58">
        <f>'1. Programos biudžetas'!F23</f>
        <v>0</v>
      </c>
    </row>
    <row r="16" spans="1:5" ht="45" x14ac:dyDescent="0.25">
      <c r="B16" s="40" t="s">
        <v>61</v>
      </c>
      <c r="C16" s="56" t="str">
        <f>'1. Programos biudžetas'!B24</f>
        <v>21.2.2.1. transporto išlaikymo (degalai, transporto priemonės nuoma be vairuotojo, transporto priemonės stovėjimas) ir transporto paslaugų įsigijimo (autobuso ar kito viešojo transporto ekonominės klasės bilietai, transporto priemonės nuoma su vairuotoju) išlaidos:</v>
      </c>
      <c r="D16" s="59">
        <f>'1. Programos biudžetas'!F24</f>
        <v>0</v>
      </c>
    </row>
    <row r="17" spans="2:4" ht="45" x14ac:dyDescent="0.25">
      <c r="B17" s="40" t="s">
        <v>54</v>
      </c>
      <c r="C17" s="56" t="str">
        <f>'1. Programos biudžetas'!B27</f>
        <v>21.2.2.2. komandiruočių išlaidos (kelionių bilietai, apgyvendinimas, dienpinigiai) (taikoma tik Programos vykdytojo ir (ar) partnerio (-ių) organizacijos (-ų) darbuotojams, dirbantiems pagal darbo sutartį):</v>
      </c>
      <c r="D17" s="59">
        <f>'1. Programos biudžetas'!F27</f>
        <v>0</v>
      </c>
    </row>
    <row r="18" spans="2:4" ht="30" x14ac:dyDescent="0.25">
      <c r="B18" s="40" t="s">
        <v>55</v>
      </c>
      <c r="C18" s="56" t="str">
        <f>'1. Programos biudžetas'!B30</f>
        <v>21.2.2.3. materialiojo ir nematerialiojo turto (organizacinės technikos, patalpų organizacijos veiklai ar renginiams) nuomos išlaidos:</v>
      </c>
      <c r="D18" s="59">
        <f>'1. Programos biudžetas'!F30</f>
        <v>0</v>
      </c>
    </row>
    <row r="19" spans="2:4" ht="30" x14ac:dyDescent="0.25">
      <c r="B19" s="40" t="s">
        <v>56</v>
      </c>
      <c r="C19" s="56" t="str">
        <f>'1. Programos biudžetas'!B33</f>
        <v>21.2.2.4. išlaidos Programai įgyvendinti reikalingoms lektorių, edukatorių paslaugoms, tiesiogiai susijusioms su veikla, vykdoma įgyvendinant Programą, įsigyti:</v>
      </c>
      <c r="D19" s="59">
        <f>'1. Programos biudžetas'!F33</f>
        <v>0</v>
      </c>
    </row>
    <row r="20" spans="2:4" ht="30" x14ac:dyDescent="0.25">
      <c r="B20" s="44" t="s">
        <v>57</v>
      </c>
      <c r="C20" s="57" t="str">
        <f>'1. Programos biudžetas'!B36</f>
        <v>21.2.2.5. kitos Apraše neišvardytos, bet Programai įgyvendinti reikalingos prekių, priemonių ir (ar) inventoriaus (kanceliarinių, ūkio prekių, taip pat maisto produktų ir pan.) įsigijimo išlaidos:</v>
      </c>
      <c r="D20" s="60">
        <f>'1. Programos biudžetas'!F36</f>
        <v>0</v>
      </c>
    </row>
    <row r="21" spans="2:4" ht="75.75" thickBot="1" x14ac:dyDescent="0.3">
      <c r="B21" s="44" t="s">
        <v>58</v>
      </c>
      <c r="C21" s="57" t="str">
        <f>'1. Programos biudžetas'!B39</f>
        <v>21.2.2.6. kitos Apraše neišvardytos, bet Programai įgyvendinti reikalingos paslaugų įsigijimo išlaidos (maitinimo paslaugų įsigijimo išlaidos; apgyvendinimo paslaugų įsigijimo ir išvykų, būtinų vykdant Programos veiklas, išlaidos (kitų asmenų, nei nurodyta Aprašo 21.2.2.2 papunktyje (įskaitant savanorius); veiklų, vykdomų įgyvendinant Programą, sklaidos ir viešinimo paslaugų įsigijimo išlaidos ir pan.):</v>
      </c>
      <c r="D21" s="60">
        <f>'1. Programos biudžetas'!F39</f>
        <v>0</v>
      </c>
    </row>
    <row r="22" spans="2:4" ht="15.75" thickBot="1" x14ac:dyDescent="0.3">
      <c r="B22" s="83" t="s">
        <v>47</v>
      </c>
      <c r="C22" s="84"/>
      <c r="D22" s="50">
        <f>'1. Programos biudžetas'!F45</f>
        <v>0</v>
      </c>
    </row>
    <row r="25" spans="2:4" x14ac:dyDescent="0.25">
      <c r="C25" s="89"/>
    </row>
    <row r="26" spans="2:4" x14ac:dyDescent="0.25">
      <c r="C26" s="90"/>
    </row>
  </sheetData>
  <mergeCells count="2">
    <mergeCell ref="B22:C22"/>
    <mergeCell ref="B7: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12B91-5BA6-495F-B94B-0BA84B4C8D74}">
  <dimension ref="C2:C18"/>
  <sheetViews>
    <sheetView workbookViewId="0">
      <selection activeCell="I13" sqref="I13"/>
    </sheetView>
  </sheetViews>
  <sheetFormatPr defaultRowHeight="15" x14ac:dyDescent="0.25"/>
  <cols>
    <col min="3" max="3" width="37.42578125" customWidth="1"/>
  </cols>
  <sheetData>
    <row r="2" spans="3:3" x14ac:dyDescent="0.25">
      <c r="C2" s="31" t="s">
        <v>39</v>
      </c>
    </row>
    <row r="4" spans="3:3" ht="15.75" x14ac:dyDescent="0.25">
      <c r="C4" s="28" t="s">
        <v>10</v>
      </c>
    </row>
    <row r="5" spans="3:3" ht="15.75" x14ac:dyDescent="0.25">
      <c r="C5" s="28" t="s">
        <v>15</v>
      </c>
    </row>
    <row r="6" spans="3:3" ht="15.75" x14ac:dyDescent="0.25">
      <c r="C6" s="28" t="s">
        <v>16</v>
      </c>
    </row>
    <row r="7" spans="3:3" ht="15.75" x14ac:dyDescent="0.25">
      <c r="C7" s="28" t="s">
        <v>4</v>
      </c>
    </row>
    <row r="8" spans="3:3" ht="15.75" x14ac:dyDescent="0.25">
      <c r="C8" s="28" t="s">
        <v>5</v>
      </c>
    </row>
    <row r="9" spans="3:3" ht="15.75" x14ac:dyDescent="0.25">
      <c r="C9" s="28" t="s">
        <v>6</v>
      </c>
    </row>
    <row r="10" spans="3:3" ht="15.75" x14ac:dyDescent="0.25">
      <c r="C10" s="28" t="s">
        <v>7</v>
      </c>
    </row>
    <row r="11" spans="3:3" ht="15.75" x14ac:dyDescent="0.25">
      <c r="C11" s="28" t="s">
        <v>12</v>
      </c>
    </row>
    <row r="12" spans="3:3" ht="15.75" x14ac:dyDescent="0.25">
      <c r="C12" s="28" t="s">
        <v>11</v>
      </c>
    </row>
    <row r="13" spans="3:3" ht="15.75" x14ac:dyDescent="0.25">
      <c r="C13" s="28" t="s">
        <v>13</v>
      </c>
    </row>
    <row r="14" spans="3:3" ht="15.75" x14ac:dyDescent="0.25">
      <c r="C14" s="28" t="s">
        <v>14</v>
      </c>
    </row>
    <row r="15" spans="3:3" x14ac:dyDescent="0.25">
      <c r="C15" s="29"/>
    </row>
    <row r="16" spans="3:3" x14ac:dyDescent="0.25">
      <c r="C16" s="29"/>
    </row>
    <row r="17" spans="3:3" ht="31.5" x14ac:dyDescent="0.25">
      <c r="C17" s="30" t="s">
        <v>20</v>
      </c>
    </row>
    <row r="18" spans="3:3" ht="15.75" x14ac:dyDescent="0.25">
      <c r="C18" s="30"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1. Programos biudžetas</vt:lpstr>
      <vt:lpstr>2. Programos išlaidų sąmata</vt:lpstr>
      <vt:lpstr>Lapas2</vt:lpstr>
      <vt:lpstr>'1. Programos biudžetas'!_Hlk195627175</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FRANGOU Stephanie (EAC)</dc:creator>
  <cp:lastModifiedBy>Asta Pagojienė</cp:lastModifiedBy>
  <cp:lastPrinted>2026-03-26T12:47:04Z</cp:lastPrinted>
  <dcterms:created xsi:type="dcterms:W3CDTF">2014-02-25T12:33:02Z</dcterms:created>
  <dcterms:modified xsi:type="dcterms:W3CDTF">2026-04-09T06:47:31Z</dcterms:modified>
</cp:coreProperties>
</file>